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Donnell\Documents\Compliance\"/>
    </mc:Choice>
  </mc:AlternateContent>
  <bookViews>
    <workbookView xWindow="4560" yWindow="4248" windowWidth="7872" windowHeight="2100" tabRatio="864"/>
  </bookViews>
  <sheets>
    <sheet name="MONITOR" sheetId="1" r:id="rId1"/>
    <sheet name="2012 Tracking Log" sheetId="2" state="hidden" r:id="rId2"/>
    <sheet name="2013 Tracking Log" sheetId="4" state="hidden" r:id="rId3"/>
    <sheet name="2014 Tracking Log" sheetId="5" state="hidden" r:id="rId4"/>
    <sheet name="2015 Tracking Log" sheetId="8" state="hidden" r:id="rId5"/>
  </sheets>
  <definedNames>
    <definedName name="_xlnm._FilterDatabase" localSheetId="1" hidden="1">'2012 Tracking Log'!$A$1:$N$160</definedName>
    <definedName name="_xlnm._FilterDatabase" localSheetId="2" hidden="1">'2013 Tracking Log'!$A$1:$N$145</definedName>
    <definedName name="_xlnm._FilterDatabase" localSheetId="3" hidden="1">'2014 Tracking Log'!$A$1:$L$164</definedName>
    <definedName name="_xlnm._FilterDatabase" localSheetId="4" hidden="1">'2015 Tracking Log'!$A$1:$L$337</definedName>
    <definedName name="_xlnm._FilterDatabase" localSheetId="0" hidden="1">MONITOR!$A$1:$E$679</definedName>
    <definedName name="_Key1" localSheetId="0" hidden="1">MONITOR!#REF!</definedName>
    <definedName name="_Order1" localSheetId="0" hidden="1">255</definedName>
    <definedName name="_Sort" localSheetId="0" hidden="1">MONITOR!$A$328:$E$387</definedName>
    <definedName name="_xlnm.Criteria">MONITOR!#REF!</definedName>
    <definedName name="_xlnm.Database">MONITOR!#REF!</definedName>
    <definedName name="_xlnm.Print_Area" localSheetId="3">'2014 Tracking Log'!$A$156:$G$163</definedName>
    <definedName name="_xlnm.Print_Area" localSheetId="0">MONITOR!$A$1:$XBB$689</definedName>
    <definedName name="_xlnm.Print_Titles" localSheetId="0">MONITOR!$1:$1</definedName>
    <definedName name="Print_Titles_MI">MONITOR!$1:$1,MONITOR!$A$1:$A$16477</definedName>
  </definedNames>
  <calcPr calcId="162913"/>
</workbook>
</file>

<file path=xl/calcChain.xml><?xml version="1.0" encoding="utf-8"?>
<calcChain xmlns="http://schemas.openxmlformats.org/spreadsheetml/2006/main">
  <c r="E99" i="8" l="1"/>
  <c r="A1" i="8" l="1"/>
  <c r="H126" i="8" l="1"/>
  <c r="H48" i="8"/>
  <c r="F99" i="8" l="1"/>
  <c r="E92" i="8" l="1"/>
  <c r="E141" i="8" l="1"/>
  <c r="E67" i="8" l="1"/>
  <c r="F67" i="8"/>
  <c r="H67" i="8"/>
  <c r="F137" i="8" l="1"/>
  <c r="E137" i="8"/>
  <c r="E126" i="5" l="1"/>
  <c r="H126" i="5"/>
  <c r="H86" i="8" l="1"/>
  <c r="F86" i="8"/>
  <c r="E86" i="8"/>
  <c r="H337" i="8" l="1"/>
  <c r="F337" i="8"/>
  <c r="E337" i="8"/>
  <c r="H336" i="8"/>
  <c r="F336" i="8"/>
  <c r="E336" i="8"/>
  <c r="H335" i="8"/>
  <c r="F335" i="8"/>
  <c r="E335" i="8"/>
  <c r="H334" i="8"/>
  <c r="F334" i="8"/>
  <c r="E334" i="8"/>
  <c r="H333" i="8"/>
  <c r="F333" i="8"/>
  <c r="E333" i="8"/>
  <c r="H332" i="8"/>
  <c r="F332" i="8"/>
  <c r="E332" i="8"/>
  <c r="H331" i="8"/>
  <c r="F331" i="8"/>
  <c r="E331" i="8"/>
  <c r="H330" i="8"/>
  <c r="F330" i="8"/>
  <c r="E330" i="8"/>
  <c r="H329" i="8"/>
  <c r="F329" i="8"/>
  <c r="E329" i="8"/>
  <c r="H328" i="8"/>
  <c r="F328" i="8"/>
  <c r="E328" i="8"/>
  <c r="H327" i="8"/>
  <c r="F327" i="8"/>
  <c r="E327" i="8"/>
  <c r="H326" i="8"/>
  <c r="F326" i="8"/>
  <c r="E326" i="8"/>
  <c r="H325" i="8"/>
  <c r="F325" i="8"/>
  <c r="E325" i="8"/>
  <c r="H324" i="8"/>
  <c r="F324" i="8"/>
  <c r="E324" i="8"/>
  <c r="H323" i="8"/>
  <c r="F323" i="8"/>
  <c r="E323" i="8"/>
  <c r="H322" i="8"/>
  <c r="F322" i="8"/>
  <c r="E322" i="8"/>
  <c r="H321" i="8"/>
  <c r="F321" i="8"/>
  <c r="E321" i="8"/>
  <c r="H320" i="8"/>
  <c r="F320" i="8"/>
  <c r="E320" i="8"/>
  <c r="H319" i="8"/>
  <c r="F319" i="8"/>
  <c r="E319" i="8"/>
  <c r="H318" i="8"/>
  <c r="F318" i="8"/>
  <c r="E318" i="8"/>
  <c r="H317" i="8"/>
  <c r="F317" i="8"/>
  <c r="E317" i="8"/>
  <c r="H316" i="8"/>
  <c r="F316" i="8"/>
  <c r="E316" i="8"/>
  <c r="H315" i="8"/>
  <c r="F315" i="8"/>
  <c r="E315" i="8"/>
  <c r="H314" i="8"/>
  <c r="F314" i="8"/>
  <c r="E314" i="8"/>
  <c r="H313" i="8"/>
  <c r="F313" i="8"/>
  <c r="E313" i="8"/>
  <c r="H312" i="8"/>
  <c r="F312" i="8"/>
  <c r="E312" i="8"/>
  <c r="H311" i="8"/>
  <c r="F311" i="8"/>
  <c r="E311" i="8"/>
  <c r="H310" i="8"/>
  <c r="F310" i="8"/>
  <c r="E310" i="8"/>
  <c r="H309" i="8"/>
  <c r="F309" i="8"/>
  <c r="E309" i="8"/>
  <c r="H308" i="8"/>
  <c r="F308" i="8"/>
  <c r="E308" i="8"/>
  <c r="H307" i="8"/>
  <c r="F307" i="8"/>
  <c r="E307" i="8"/>
  <c r="H306" i="8"/>
  <c r="F306" i="8"/>
  <c r="E306" i="8"/>
  <c r="H305" i="8"/>
  <c r="F305" i="8"/>
  <c r="E305" i="8"/>
  <c r="H304" i="8"/>
  <c r="F304" i="8"/>
  <c r="E304" i="8"/>
  <c r="H303" i="8"/>
  <c r="F303" i="8"/>
  <c r="E303" i="8"/>
  <c r="H302" i="8"/>
  <c r="F302" i="8"/>
  <c r="E302" i="8"/>
  <c r="H301" i="8"/>
  <c r="F301" i="8"/>
  <c r="E301" i="8"/>
  <c r="H300" i="8"/>
  <c r="F300" i="8"/>
  <c r="E300" i="8"/>
  <c r="H299" i="8"/>
  <c r="F299" i="8"/>
  <c r="E299" i="8"/>
  <c r="H298" i="8"/>
  <c r="F298" i="8"/>
  <c r="E298" i="8"/>
  <c r="H297" i="8"/>
  <c r="F297" i="8"/>
  <c r="E297" i="8"/>
  <c r="H296" i="8"/>
  <c r="F296" i="8"/>
  <c r="E296" i="8"/>
  <c r="H295" i="8"/>
  <c r="F295" i="8"/>
  <c r="E295" i="8"/>
  <c r="H294" i="8"/>
  <c r="F294" i="8"/>
  <c r="E294" i="8"/>
  <c r="H293" i="8"/>
  <c r="F293" i="8"/>
  <c r="E293" i="8"/>
  <c r="H292" i="8"/>
  <c r="F292" i="8"/>
  <c r="E292" i="8"/>
  <c r="H291" i="8"/>
  <c r="F291" i="8"/>
  <c r="E291" i="8"/>
  <c r="H290" i="8"/>
  <c r="F290" i="8"/>
  <c r="E290" i="8"/>
  <c r="H289" i="8"/>
  <c r="F289" i="8"/>
  <c r="E289" i="8"/>
  <c r="H288" i="8"/>
  <c r="F288" i="8"/>
  <c r="E288" i="8"/>
  <c r="H287" i="8"/>
  <c r="F287" i="8"/>
  <c r="E287" i="8"/>
  <c r="H286" i="8"/>
  <c r="F286" i="8"/>
  <c r="E286" i="8"/>
  <c r="H285" i="8"/>
  <c r="F285" i="8"/>
  <c r="E285" i="8"/>
  <c r="H284" i="8"/>
  <c r="F284" i="8"/>
  <c r="E284" i="8"/>
  <c r="H283" i="8"/>
  <c r="F283" i="8"/>
  <c r="E283" i="8"/>
  <c r="H282" i="8"/>
  <c r="F282" i="8"/>
  <c r="E282" i="8"/>
  <c r="H281" i="8"/>
  <c r="F281" i="8"/>
  <c r="E281" i="8"/>
  <c r="H280" i="8"/>
  <c r="F280" i="8"/>
  <c r="E280" i="8"/>
  <c r="H279" i="8"/>
  <c r="F279" i="8"/>
  <c r="E279" i="8"/>
  <c r="H278" i="8"/>
  <c r="F278" i="8"/>
  <c r="E278" i="8"/>
  <c r="H277" i="8"/>
  <c r="F277" i="8"/>
  <c r="E277" i="8"/>
  <c r="H276" i="8"/>
  <c r="F276" i="8"/>
  <c r="E276" i="8"/>
  <c r="H275" i="8"/>
  <c r="F275" i="8"/>
  <c r="E275" i="8"/>
  <c r="H274" i="8"/>
  <c r="F274" i="8"/>
  <c r="E274" i="8"/>
  <c r="H273" i="8"/>
  <c r="F273" i="8"/>
  <c r="E273" i="8"/>
  <c r="H272" i="8"/>
  <c r="F272" i="8"/>
  <c r="E272" i="8"/>
  <c r="H271" i="8"/>
  <c r="F271" i="8"/>
  <c r="E271" i="8"/>
  <c r="H270" i="8"/>
  <c r="F270" i="8"/>
  <c r="E270" i="8"/>
  <c r="H269" i="8"/>
  <c r="F269" i="8"/>
  <c r="E269" i="8"/>
  <c r="H268" i="8"/>
  <c r="F268" i="8"/>
  <c r="E268" i="8"/>
  <c r="H267" i="8"/>
  <c r="F267" i="8"/>
  <c r="E267" i="8"/>
  <c r="H266" i="8"/>
  <c r="F266" i="8"/>
  <c r="E266" i="8"/>
  <c r="H265" i="8"/>
  <c r="F265" i="8"/>
  <c r="E265" i="8"/>
  <c r="H264" i="8"/>
  <c r="F264" i="8"/>
  <c r="E264" i="8"/>
  <c r="H263" i="8"/>
  <c r="F263" i="8"/>
  <c r="E263" i="8"/>
  <c r="H262" i="8"/>
  <c r="F262" i="8"/>
  <c r="E262" i="8"/>
  <c r="H261" i="8"/>
  <c r="F261" i="8"/>
  <c r="E261" i="8"/>
  <c r="H260" i="8"/>
  <c r="F260" i="8"/>
  <c r="E260" i="8"/>
  <c r="H259" i="8"/>
  <c r="F259" i="8"/>
  <c r="E259" i="8"/>
  <c r="H258" i="8"/>
  <c r="F258" i="8"/>
  <c r="E258" i="8"/>
  <c r="H257" i="8"/>
  <c r="F257" i="8"/>
  <c r="E257" i="8"/>
  <c r="H256" i="8"/>
  <c r="F256" i="8"/>
  <c r="E256" i="8"/>
  <c r="H255" i="8"/>
  <c r="F255" i="8"/>
  <c r="E255" i="8"/>
  <c r="H254" i="8"/>
  <c r="F254" i="8"/>
  <c r="E254" i="8"/>
  <c r="H253" i="8"/>
  <c r="F253" i="8"/>
  <c r="E253" i="8"/>
  <c r="H252" i="8"/>
  <c r="F252" i="8"/>
  <c r="E252" i="8"/>
  <c r="H251" i="8"/>
  <c r="F251" i="8"/>
  <c r="E251" i="8"/>
  <c r="H250" i="8"/>
  <c r="F250" i="8"/>
  <c r="E250" i="8"/>
  <c r="H249" i="8"/>
  <c r="F249" i="8"/>
  <c r="E249" i="8"/>
  <c r="H248" i="8"/>
  <c r="F248" i="8"/>
  <c r="E248" i="8"/>
  <c r="H247" i="8"/>
  <c r="F247" i="8"/>
  <c r="E247" i="8"/>
  <c r="H246" i="8"/>
  <c r="F246" i="8"/>
  <c r="E246" i="8"/>
  <c r="H245" i="8"/>
  <c r="F245" i="8"/>
  <c r="E245" i="8"/>
  <c r="H244" i="8"/>
  <c r="F244" i="8"/>
  <c r="E244" i="8"/>
  <c r="H243" i="8"/>
  <c r="F243" i="8"/>
  <c r="E243" i="8"/>
  <c r="H242" i="8"/>
  <c r="F242" i="8"/>
  <c r="E242" i="8"/>
  <c r="H241" i="8"/>
  <c r="F241" i="8"/>
  <c r="E241" i="8"/>
  <c r="H240" i="8"/>
  <c r="F240" i="8"/>
  <c r="E240" i="8"/>
  <c r="H239" i="8"/>
  <c r="F239" i="8"/>
  <c r="E239" i="8"/>
  <c r="H238" i="8"/>
  <c r="F238" i="8"/>
  <c r="E238" i="8"/>
  <c r="H237" i="8"/>
  <c r="F237" i="8"/>
  <c r="E237" i="8"/>
  <c r="H236" i="8"/>
  <c r="F236" i="8"/>
  <c r="E236" i="8"/>
  <c r="H235" i="8"/>
  <c r="F235" i="8"/>
  <c r="E235" i="8"/>
  <c r="H234" i="8"/>
  <c r="F234" i="8"/>
  <c r="E234" i="8"/>
  <c r="H233" i="8"/>
  <c r="F233" i="8"/>
  <c r="E233" i="8"/>
  <c r="H232" i="8"/>
  <c r="F232" i="8"/>
  <c r="E232" i="8"/>
  <c r="H231" i="8"/>
  <c r="F231" i="8"/>
  <c r="E231" i="8"/>
  <c r="H230" i="8"/>
  <c r="F230" i="8"/>
  <c r="E230" i="8"/>
  <c r="H229" i="8"/>
  <c r="F229" i="8"/>
  <c r="E229" i="8"/>
  <c r="H228" i="8"/>
  <c r="F228" i="8"/>
  <c r="E228" i="8"/>
  <c r="H227" i="8"/>
  <c r="F227" i="8"/>
  <c r="E227" i="8"/>
  <c r="H226" i="8"/>
  <c r="F226" i="8"/>
  <c r="E226" i="8"/>
  <c r="H225" i="8"/>
  <c r="F225" i="8"/>
  <c r="E225" i="8"/>
  <c r="H224" i="8"/>
  <c r="F224" i="8"/>
  <c r="E224" i="8"/>
  <c r="H223" i="8"/>
  <c r="F223" i="8"/>
  <c r="E223" i="8"/>
  <c r="H222" i="8"/>
  <c r="F222" i="8"/>
  <c r="E222" i="8"/>
  <c r="H221" i="8"/>
  <c r="F221" i="8"/>
  <c r="E221" i="8"/>
  <c r="H220" i="8"/>
  <c r="F220" i="8"/>
  <c r="E220" i="8"/>
  <c r="H219" i="8"/>
  <c r="F219" i="8"/>
  <c r="E219" i="8"/>
  <c r="H218" i="8"/>
  <c r="F218" i="8"/>
  <c r="E218" i="8"/>
  <c r="H217" i="8"/>
  <c r="F217" i="8"/>
  <c r="E217" i="8"/>
  <c r="H216" i="8"/>
  <c r="F216" i="8"/>
  <c r="E216" i="8"/>
  <c r="H215" i="8"/>
  <c r="F215" i="8"/>
  <c r="E215" i="8"/>
  <c r="H214" i="8"/>
  <c r="F214" i="8"/>
  <c r="E214" i="8"/>
  <c r="H213" i="8"/>
  <c r="F213" i="8"/>
  <c r="E213" i="8"/>
  <c r="H212" i="8"/>
  <c r="F212" i="8"/>
  <c r="E212" i="8"/>
  <c r="H211" i="8"/>
  <c r="F211" i="8"/>
  <c r="E211" i="8"/>
  <c r="H210" i="8"/>
  <c r="F210" i="8"/>
  <c r="E210" i="8"/>
  <c r="H209" i="8"/>
  <c r="F209" i="8"/>
  <c r="E209" i="8"/>
  <c r="H208" i="8"/>
  <c r="F208" i="8"/>
  <c r="E208" i="8"/>
  <c r="H45" i="8"/>
  <c r="F45" i="8"/>
  <c r="E45" i="8"/>
  <c r="H190" i="8"/>
  <c r="F190" i="8"/>
  <c r="E190" i="8"/>
  <c r="H170" i="8"/>
  <c r="F170" i="8"/>
  <c r="E170" i="8"/>
  <c r="H169" i="8"/>
  <c r="F169" i="8"/>
  <c r="E169" i="8"/>
  <c r="H155" i="8"/>
  <c r="F155" i="8"/>
  <c r="E155" i="8"/>
  <c r="H142" i="8"/>
  <c r="F142" i="8"/>
  <c r="E142" i="8"/>
  <c r="H94" i="8"/>
  <c r="F94" i="8"/>
  <c r="E94" i="8"/>
  <c r="H172" i="8"/>
  <c r="F172" i="8"/>
  <c r="E172" i="8"/>
  <c r="H166" i="8"/>
  <c r="F166" i="8"/>
  <c r="E166" i="8"/>
  <c r="H121" i="8"/>
  <c r="F121" i="8"/>
  <c r="E121" i="8"/>
  <c r="F126" i="8"/>
  <c r="E126" i="8"/>
  <c r="F54" i="8"/>
  <c r="E54" i="8"/>
  <c r="F48" i="8"/>
  <c r="E48" i="8"/>
  <c r="H62" i="8"/>
  <c r="F62" i="8"/>
  <c r="E62" i="8"/>
  <c r="H91" i="8"/>
  <c r="F91" i="8"/>
  <c r="E91" i="8"/>
  <c r="H20" i="8"/>
  <c r="F20" i="8"/>
  <c r="E20" i="8"/>
  <c r="H131" i="8"/>
  <c r="F131" i="8"/>
  <c r="E131" i="8"/>
  <c r="H76" i="8"/>
  <c r="F76" i="8"/>
  <c r="E76" i="8"/>
  <c r="H57" i="8"/>
  <c r="F57" i="8"/>
  <c r="E57" i="8"/>
  <c r="H17" i="8"/>
  <c r="F17" i="8"/>
  <c r="E17" i="8"/>
  <c r="H135" i="8"/>
  <c r="F135" i="8"/>
  <c r="E135" i="8"/>
  <c r="F178" i="8"/>
  <c r="E178" i="8"/>
  <c r="H176" i="8"/>
  <c r="F176" i="8"/>
  <c r="E176" i="8"/>
  <c r="H21" i="8"/>
  <c r="F21" i="8"/>
  <c r="E21" i="8"/>
  <c r="H157" i="8"/>
  <c r="F157" i="8"/>
  <c r="E157" i="8"/>
  <c r="H168" i="8"/>
  <c r="F168" i="8"/>
  <c r="E168" i="8"/>
  <c r="H151" i="8"/>
  <c r="F151" i="8"/>
  <c r="E151" i="8"/>
  <c r="H140" i="8"/>
  <c r="F140" i="8"/>
  <c r="E140" i="8"/>
  <c r="H207" i="8"/>
  <c r="F207" i="8"/>
  <c r="E207" i="8"/>
  <c r="H139" i="8"/>
  <c r="F139" i="8"/>
  <c r="E139" i="8"/>
  <c r="H144" i="8"/>
  <c r="F144" i="8"/>
  <c r="E144" i="8"/>
  <c r="F167" i="8"/>
  <c r="E167" i="8"/>
  <c r="H114" i="8"/>
  <c r="F114" i="8"/>
  <c r="E114" i="8"/>
  <c r="H50" i="8"/>
  <c r="F50" i="8"/>
  <c r="E50" i="8"/>
  <c r="H198" i="8"/>
  <c r="F198" i="8"/>
  <c r="E198" i="8"/>
  <c r="H92" i="8"/>
  <c r="F92" i="8"/>
  <c r="H156" i="8"/>
  <c r="F156" i="8"/>
  <c r="E156" i="8"/>
  <c r="F111" i="8"/>
  <c r="E111" i="8"/>
  <c r="H134" i="8"/>
  <c r="F134" i="8"/>
  <c r="E134" i="8"/>
  <c r="H102" i="8"/>
  <c r="F102" i="8"/>
  <c r="E102" i="8"/>
  <c r="H55" i="8"/>
  <c r="F55" i="8"/>
  <c r="E55" i="8"/>
  <c r="H187" i="8"/>
  <c r="F187" i="8"/>
  <c r="E187" i="8"/>
  <c r="H25" i="8"/>
  <c r="E25" i="8"/>
  <c r="H80" i="8"/>
  <c r="F80" i="8"/>
  <c r="E80" i="8"/>
  <c r="H58" i="8"/>
  <c r="F58" i="8"/>
  <c r="E58" i="8"/>
  <c r="H130" i="8"/>
  <c r="F130" i="8"/>
  <c r="E130" i="8"/>
  <c r="H77" i="8"/>
  <c r="F77" i="8"/>
  <c r="E77" i="8"/>
  <c r="H95" i="8"/>
  <c r="F95" i="8"/>
  <c r="E95" i="8"/>
  <c r="H7" i="8"/>
  <c r="F7" i="8"/>
  <c r="E7" i="8"/>
  <c r="H19" i="8"/>
  <c r="F19" i="8"/>
  <c r="E19" i="8"/>
  <c r="H16" i="8"/>
  <c r="F16" i="8"/>
  <c r="E16" i="8"/>
  <c r="H193" i="8"/>
  <c r="F193" i="8"/>
  <c r="E193" i="8"/>
  <c r="H97" i="8"/>
  <c r="F97" i="8"/>
  <c r="E97" i="8"/>
  <c r="H96" i="8"/>
  <c r="F96" i="8"/>
  <c r="E96" i="8"/>
  <c r="H38" i="8"/>
  <c r="F38" i="8"/>
  <c r="E38" i="8"/>
  <c r="H203" i="8"/>
  <c r="F203" i="8"/>
  <c r="E203" i="8"/>
  <c r="H15" i="8"/>
  <c r="F15" i="8"/>
  <c r="E15" i="8"/>
  <c r="H101" i="8"/>
  <c r="F101" i="8"/>
  <c r="E101" i="8"/>
  <c r="H87" i="8"/>
  <c r="F87" i="8"/>
  <c r="E87" i="8"/>
  <c r="H141" i="8"/>
  <c r="F141" i="8"/>
  <c r="H22" i="8"/>
  <c r="F22" i="8"/>
  <c r="E22" i="8"/>
  <c r="H88" i="8"/>
  <c r="F88" i="8"/>
  <c r="E88" i="8"/>
  <c r="H85" i="8"/>
  <c r="F85" i="8"/>
  <c r="E85" i="8"/>
  <c r="H81" i="8"/>
  <c r="F81" i="8"/>
  <c r="E81" i="8"/>
  <c r="F74" i="8"/>
  <c r="E74" i="8"/>
  <c r="H177" i="8"/>
  <c r="F177" i="8"/>
  <c r="E177" i="8"/>
  <c r="H69" i="8"/>
  <c r="F69" i="8"/>
  <c r="E69" i="8"/>
  <c r="H63" i="8"/>
  <c r="F63" i="8"/>
  <c r="E63" i="8"/>
  <c r="H164" i="8"/>
  <c r="F164" i="8"/>
  <c r="E164" i="8"/>
  <c r="H27" i="8"/>
  <c r="F27" i="8"/>
  <c r="E27" i="8"/>
  <c r="H53" i="8"/>
  <c r="F53" i="8"/>
  <c r="E53" i="8"/>
  <c r="H154" i="8"/>
  <c r="F154" i="8"/>
  <c r="E154" i="8"/>
  <c r="H150" i="8"/>
  <c r="F150" i="8"/>
  <c r="E150" i="8"/>
  <c r="H68" i="8" l="1"/>
  <c r="F68" i="8"/>
  <c r="E68" i="8"/>
  <c r="H4" i="8"/>
  <c r="F4" i="8"/>
  <c r="E4" i="8"/>
  <c r="E72" i="8"/>
  <c r="F72" i="8"/>
  <c r="E2" i="8"/>
  <c r="F2" i="8"/>
  <c r="E175" i="8"/>
  <c r="F175" i="8"/>
  <c r="E181" i="8"/>
  <c r="F181" i="8"/>
  <c r="E79" i="8"/>
  <c r="F79" i="8"/>
  <c r="E106" i="8"/>
  <c r="F106" i="8"/>
  <c r="H72" i="8"/>
  <c r="H2" i="8"/>
  <c r="H181" i="8"/>
  <c r="H79" i="8"/>
  <c r="H106" i="8"/>
  <c r="E47" i="8" l="1"/>
  <c r="F47" i="8"/>
  <c r="H120" i="8" l="1"/>
  <c r="H138" i="8"/>
  <c r="H188" i="8"/>
  <c r="H182" i="8"/>
  <c r="H110" i="8"/>
  <c r="H30" i="8"/>
  <c r="H32" i="8"/>
  <c r="H14" i="8"/>
  <c r="H64" i="8"/>
  <c r="H70" i="8"/>
  <c r="H113" i="8"/>
  <c r="H148" i="8"/>
  <c r="H43" i="8"/>
  <c r="H12" i="8"/>
  <c r="H6" i="8"/>
  <c r="H143" i="8"/>
  <c r="H161" i="8"/>
  <c r="H44" i="8"/>
  <c r="H40" i="8"/>
  <c r="H147" i="8"/>
  <c r="H153" i="8"/>
  <c r="H8" i="8"/>
  <c r="H180" i="8"/>
  <c r="H33" i="8"/>
  <c r="H128" i="8"/>
  <c r="H89" i="8"/>
  <c r="H183" i="8"/>
  <c r="H158" i="8"/>
  <c r="H9" i="8"/>
  <c r="H103" i="8"/>
  <c r="H152" i="8"/>
  <c r="H191" i="8"/>
  <c r="H159" i="8"/>
  <c r="H46" i="8"/>
  <c r="H13" i="8"/>
  <c r="H145" i="8"/>
  <c r="H36" i="8"/>
  <c r="H75" i="8"/>
  <c r="H73" i="8"/>
  <c r="H51" i="8"/>
  <c r="H184" i="8"/>
  <c r="H41" i="8"/>
  <c r="H204" i="8"/>
  <c r="H52" i="8"/>
  <c r="H179" i="8"/>
  <c r="H171" i="8"/>
  <c r="H124" i="8"/>
  <c r="H105" i="8"/>
  <c r="H123" i="8"/>
  <c r="H163" i="8"/>
  <c r="H160" i="8"/>
  <c r="H174" i="8"/>
  <c r="H199" i="8"/>
  <c r="H100" i="8"/>
  <c r="H28" i="8"/>
  <c r="H82" i="8"/>
  <c r="H118" i="8"/>
  <c r="H90" i="8"/>
  <c r="H83" i="8"/>
  <c r="H136" i="8"/>
  <c r="H31" i="8"/>
  <c r="H149" i="8"/>
  <c r="H60" i="8"/>
  <c r="H133" i="8"/>
  <c r="H201" i="8"/>
  <c r="H117" i="8"/>
  <c r="H108" i="8"/>
  <c r="H109" i="8"/>
  <c r="H11" i="8"/>
  <c r="H162" i="8"/>
  <c r="H56" i="8"/>
  <c r="H42" i="8"/>
  <c r="H10" i="8"/>
  <c r="H200" i="8"/>
  <c r="H202" i="8"/>
  <c r="H196" i="8"/>
  <c r="H115" i="8"/>
  <c r="H98" i="8"/>
  <c r="H84" i="8"/>
  <c r="H66" i="8"/>
  <c r="H119" i="8"/>
  <c r="H39" i="8"/>
  <c r="H125" i="8"/>
  <c r="H132" i="8"/>
  <c r="H71" i="8"/>
  <c r="H116" i="8"/>
  <c r="H26" i="8"/>
  <c r="H173" i="8"/>
  <c r="H35" i="8"/>
  <c r="H194" i="8"/>
  <c r="H93" i="8"/>
  <c r="H59" i="8"/>
  <c r="H185" i="8"/>
  <c r="H49" i="8"/>
  <c r="H34" i="8"/>
  <c r="H189" i="8"/>
  <c r="H197" i="8"/>
  <c r="H195" i="8"/>
  <c r="H192" i="8"/>
  <c r="H186" i="8"/>
  <c r="F3" i="8"/>
  <c r="F138" i="8"/>
  <c r="F44" i="8"/>
  <c r="F204" i="8"/>
  <c r="F120" i="8"/>
  <c r="F23" i="8"/>
  <c r="F165" i="8"/>
  <c r="F24" i="8"/>
  <c r="F205" i="8"/>
  <c r="F188" i="8"/>
  <c r="F182" i="8"/>
  <c r="F110" i="8"/>
  <c r="F30" i="8"/>
  <c r="F107" i="8"/>
  <c r="F32" i="8"/>
  <c r="F14" i="8"/>
  <c r="F64" i="8"/>
  <c r="F70" i="8"/>
  <c r="F113" i="8"/>
  <c r="F148" i="8"/>
  <c r="F43" i="8"/>
  <c r="F12" i="8"/>
  <c r="F6" i="8"/>
  <c r="F143" i="8"/>
  <c r="F161" i="8"/>
  <c r="F40" i="8"/>
  <c r="F147" i="8"/>
  <c r="F153" i="8"/>
  <c r="F8" i="8"/>
  <c r="F180" i="8"/>
  <c r="F33" i="8"/>
  <c r="F128" i="8"/>
  <c r="F89" i="8"/>
  <c r="F183" i="8"/>
  <c r="F158" i="8"/>
  <c r="F9" i="8"/>
  <c r="F37" i="8"/>
  <c r="F103" i="8"/>
  <c r="F152" i="8"/>
  <c r="F191" i="8"/>
  <c r="F159" i="8"/>
  <c r="F46" i="8"/>
  <c r="F13" i="8"/>
  <c r="F145" i="8"/>
  <c r="F36" i="8"/>
  <c r="F5" i="8"/>
  <c r="F75" i="8"/>
  <c r="F73" i="8"/>
  <c r="F51" i="8"/>
  <c r="F78" i="8"/>
  <c r="F184" i="8"/>
  <c r="F41" i="8"/>
  <c r="F52" i="8"/>
  <c r="F179" i="8"/>
  <c r="F122" i="8"/>
  <c r="F171" i="8"/>
  <c r="F61" i="8"/>
  <c r="F18" i="8"/>
  <c r="F65" i="8"/>
  <c r="F127" i="8"/>
  <c r="F124" i="8"/>
  <c r="F105" i="8"/>
  <c r="F123" i="8"/>
  <c r="F206" i="8"/>
  <c r="F163" i="8"/>
  <c r="F160" i="8"/>
  <c r="F174" i="8"/>
  <c r="F199" i="8"/>
  <c r="F100" i="8"/>
  <c r="F28" i="8"/>
  <c r="F82" i="8"/>
  <c r="F118" i="8"/>
  <c r="F112" i="8"/>
  <c r="F90" i="8"/>
  <c r="F83" i="8"/>
  <c r="F136" i="8"/>
  <c r="F31" i="8"/>
  <c r="F104" i="8"/>
  <c r="F149" i="8"/>
  <c r="F60" i="8"/>
  <c r="F133" i="8"/>
  <c r="F201" i="8"/>
  <c r="F117" i="8"/>
  <c r="F108" i="8"/>
  <c r="F109" i="8"/>
  <c r="F11" i="8"/>
  <c r="F162" i="8"/>
  <c r="F146" i="8"/>
  <c r="F56" i="8"/>
  <c r="F42" i="8"/>
  <c r="F10" i="8"/>
  <c r="F200" i="8"/>
  <c r="F202" i="8"/>
  <c r="F196" i="8"/>
  <c r="F115" i="8"/>
  <c r="F98" i="8"/>
  <c r="F84" i="8"/>
  <c r="F66" i="8"/>
  <c r="F119" i="8"/>
  <c r="F39" i="8"/>
  <c r="F125" i="8"/>
  <c r="F132" i="8"/>
  <c r="F71" i="8"/>
  <c r="F116" i="8"/>
  <c r="F26" i="8"/>
  <c r="F129" i="8"/>
  <c r="F173" i="8"/>
  <c r="F35" i="8"/>
  <c r="F194" i="8"/>
  <c r="F93" i="8"/>
  <c r="F59" i="8"/>
  <c r="F185" i="8"/>
  <c r="F49" i="8"/>
  <c r="F34" i="8"/>
  <c r="F189" i="8"/>
  <c r="F29" i="8"/>
  <c r="F197" i="8"/>
  <c r="F195" i="8"/>
  <c r="F192" i="8"/>
  <c r="F186" i="8"/>
  <c r="E3" i="8"/>
  <c r="E44" i="8"/>
  <c r="E122" i="8"/>
  <c r="E120" i="8"/>
  <c r="E23" i="8"/>
  <c r="E138" i="8"/>
  <c r="E165" i="8"/>
  <c r="E24" i="8"/>
  <c r="E205" i="8"/>
  <c r="E188" i="8"/>
  <c r="E182" i="8"/>
  <c r="E110" i="8"/>
  <c r="E30" i="8"/>
  <c r="E107" i="8"/>
  <c r="E32" i="8"/>
  <c r="E14" i="8"/>
  <c r="E64" i="8"/>
  <c r="E70" i="8"/>
  <c r="E113" i="8"/>
  <c r="E148" i="8"/>
  <c r="E43" i="8"/>
  <c r="E12" i="8"/>
  <c r="E6" i="8"/>
  <c r="E143" i="8"/>
  <c r="E161" i="8"/>
  <c r="E40" i="8"/>
  <c r="E147" i="8"/>
  <c r="E153" i="8"/>
  <c r="E8" i="8"/>
  <c r="E180" i="8"/>
  <c r="E33" i="8"/>
  <c r="E128" i="8"/>
  <c r="E89" i="8"/>
  <c r="E183" i="8"/>
  <c r="E158" i="8"/>
  <c r="E9" i="8"/>
  <c r="E37" i="8"/>
  <c r="E103" i="8"/>
  <c r="E152" i="8"/>
  <c r="E191" i="8"/>
  <c r="E159" i="8"/>
  <c r="E46" i="8"/>
  <c r="E13" i="8"/>
  <c r="E145" i="8"/>
  <c r="E36" i="8"/>
  <c r="E5" i="8"/>
  <c r="E75" i="8"/>
  <c r="E73" i="8"/>
  <c r="E51" i="8"/>
  <c r="E78" i="8"/>
  <c r="E184" i="8"/>
  <c r="E41" i="8"/>
  <c r="E204" i="8"/>
  <c r="E52" i="8"/>
  <c r="E179" i="8"/>
  <c r="E171" i="8"/>
  <c r="E61" i="8"/>
  <c r="E18" i="8"/>
  <c r="E65" i="8"/>
  <c r="E127" i="8"/>
  <c r="E124" i="8"/>
  <c r="E105" i="8"/>
  <c r="E123" i="8"/>
  <c r="E206" i="8"/>
  <c r="E163" i="8"/>
  <c r="E160" i="8"/>
  <c r="E174" i="8"/>
  <c r="E199" i="8"/>
  <c r="E100" i="8"/>
  <c r="E28" i="8"/>
  <c r="E82" i="8"/>
  <c r="E118" i="8"/>
  <c r="E112" i="8"/>
  <c r="E90" i="8"/>
  <c r="E83" i="8"/>
  <c r="E136" i="8"/>
  <c r="E31" i="8"/>
  <c r="E104" i="8"/>
  <c r="E149" i="8"/>
  <c r="E60" i="8"/>
  <c r="E133" i="8"/>
  <c r="E201" i="8"/>
  <c r="E117" i="8"/>
  <c r="E108" i="8"/>
  <c r="E109" i="8"/>
  <c r="E11" i="8"/>
  <c r="E162" i="8"/>
  <c r="E146" i="8"/>
  <c r="E56" i="8"/>
  <c r="E42" i="8"/>
  <c r="E10" i="8"/>
  <c r="E200" i="8"/>
  <c r="E202" i="8"/>
  <c r="E196" i="8"/>
  <c r="E115" i="8"/>
  <c r="E98" i="8"/>
  <c r="E84" i="8"/>
  <c r="E66" i="8"/>
  <c r="E119" i="8"/>
  <c r="E39" i="8"/>
  <c r="E125" i="8"/>
  <c r="E132" i="8"/>
  <c r="E71" i="8"/>
  <c r="E116" i="8"/>
  <c r="E26" i="8"/>
  <c r="E129" i="8"/>
  <c r="E173" i="8"/>
  <c r="E35" i="8"/>
  <c r="E194" i="8"/>
  <c r="E93" i="8"/>
  <c r="E59" i="8"/>
  <c r="E185" i="8"/>
  <c r="E49" i="8"/>
  <c r="E34" i="8"/>
  <c r="E189" i="8"/>
  <c r="E29" i="8"/>
  <c r="E197" i="8"/>
  <c r="E195" i="8"/>
  <c r="E192" i="8"/>
  <c r="E186" i="8"/>
  <c r="E162" i="5" l="1"/>
  <c r="H100" i="5" l="1"/>
  <c r="F100" i="5"/>
  <c r="E100" i="5"/>
  <c r="H90" i="5"/>
  <c r="F90" i="5"/>
  <c r="E90" i="5"/>
  <c r="H75" i="5"/>
  <c r="F75" i="5"/>
  <c r="E75" i="5"/>
  <c r="E108" i="5" l="1"/>
  <c r="F108" i="5"/>
  <c r="H108" i="5"/>
  <c r="E85" i="5"/>
  <c r="F85" i="5"/>
  <c r="H85" i="5"/>
  <c r="E49" i="5"/>
  <c r="F49" i="5"/>
  <c r="H49" i="5"/>
  <c r="E7" i="5"/>
  <c r="F7" i="5"/>
  <c r="H7" i="5"/>
  <c r="E149" i="5"/>
  <c r="F149" i="5"/>
  <c r="H149" i="5"/>
  <c r="E76" i="5"/>
  <c r="F76" i="5"/>
  <c r="H76" i="5"/>
  <c r="E81" i="5"/>
  <c r="F81" i="5"/>
  <c r="H81" i="5"/>
  <c r="E79" i="5"/>
  <c r="F79" i="5"/>
  <c r="H79" i="5"/>
  <c r="E88" i="5"/>
  <c r="F88" i="5"/>
  <c r="H88" i="5"/>
  <c r="E97" i="5"/>
  <c r="F97" i="5"/>
  <c r="H97" i="5"/>
  <c r="H179" i="5" l="1"/>
  <c r="F179" i="5"/>
  <c r="E179" i="5"/>
  <c r="H121" i="5"/>
  <c r="F121" i="5"/>
  <c r="E121" i="5"/>
  <c r="H45" i="5"/>
  <c r="F45" i="5"/>
  <c r="E45" i="5"/>
  <c r="H46" i="5"/>
  <c r="F46" i="5"/>
  <c r="E46" i="5"/>
  <c r="F40" i="5"/>
  <c r="E40" i="5"/>
  <c r="H53" i="5"/>
  <c r="F53" i="5"/>
  <c r="E53" i="5"/>
  <c r="H58" i="5"/>
  <c r="F58" i="5"/>
  <c r="E58" i="5"/>
  <c r="H91" i="5"/>
  <c r="F91" i="5"/>
  <c r="E91" i="5"/>
  <c r="F2" i="5"/>
  <c r="E2" i="5"/>
  <c r="F158" i="5"/>
  <c r="E158" i="5"/>
  <c r="H127" i="5"/>
  <c r="F127" i="5"/>
  <c r="E127" i="5"/>
  <c r="H67" i="5"/>
  <c r="F67" i="5"/>
  <c r="E67" i="5"/>
  <c r="H41" i="5"/>
  <c r="F41" i="5"/>
  <c r="E41" i="5"/>
  <c r="F33" i="5"/>
  <c r="E33" i="5"/>
  <c r="H48" i="5"/>
  <c r="F48" i="5"/>
  <c r="E48" i="5"/>
  <c r="F55" i="5"/>
  <c r="E55" i="5"/>
  <c r="F122" i="5"/>
  <c r="E122" i="5"/>
  <c r="H111" i="5"/>
  <c r="F111" i="5"/>
  <c r="E111" i="5"/>
  <c r="H151" i="5"/>
  <c r="H51" i="5"/>
  <c r="H9" i="5" l="1"/>
  <c r="E9" i="5"/>
  <c r="F9" i="5"/>
  <c r="H162" i="5" l="1"/>
  <c r="F162" i="5"/>
  <c r="H125" i="5" l="1"/>
  <c r="E168" i="5" l="1"/>
  <c r="F168" i="5"/>
  <c r="E4" i="5"/>
  <c r="F4" i="5"/>
  <c r="H4" i="5"/>
  <c r="H168" i="5"/>
  <c r="H15" i="5"/>
  <c r="H136" i="5" l="1"/>
  <c r="H117" i="5" l="1"/>
  <c r="H12" i="5"/>
  <c r="H37" i="5"/>
  <c r="H52" i="5" l="1"/>
  <c r="E51" i="5" l="1"/>
  <c r="F51" i="5"/>
  <c r="E15" i="5"/>
  <c r="F15" i="5"/>
  <c r="E37" i="5"/>
  <c r="F37" i="5"/>
  <c r="E12" i="5"/>
  <c r="F12" i="5"/>
  <c r="E125" i="5"/>
  <c r="F125" i="5"/>
  <c r="E117" i="5"/>
  <c r="F117" i="5"/>
  <c r="E124" i="5"/>
  <c r="F124" i="5"/>
  <c r="H109" i="5" l="1"/>
  <c r="F18" i="5"/>
  <c r="F24" i="5"/>
  <c r="F109" i="5"/>
  <c r="E18" i="5"/>
  <c r="E24" i="5"/>
  <c r="E109" i="5"/>
  <c r="E77" i="5"/>
  <c r="F77" i="5"/>
  <c r="E136" i="5" l="1"/>
  <c r="F136" i="5"/>
  <c r="E52" i="5" l="1"/>
  <c r="F52" i="5"/>
  <c r="E57" i="5"/>
  <c r="F57" i="5"/>
  <c r="E137" i="5" l="1"/>
  <c r="F137" i="5"/>
  <c r="H8" i="5"/>
  <c r="E8" i="5"/>
  <c r="F8" i="5"/>
  <c r="H103" i="5" l="1"/>
  <c r="F103" i="5"/>
  <c r="E103" i="5"/>
  <c r="H96" i="5"/>
  <c r="F96" i="5"/>
  <c r="E96" i="5"/>
  <c r="H64" i="5"/>
  <c r="F64" i="5"/>
  <c r="E64" i="5"/>
  <c r="H31" i="5"/>
  <c r="F31" i="5"/>
  <c r="E31" i="5"/>
  <c r="H6" i="5"/>
  <c r="F6" i="5"/>
  <c r="E6" i="5"/>
  <c r="F3" i="5"/>
  <c r="E3" i="5"/>
  <c r="F175" i="5"/>
  <c r="E175" i="5"/>
  <c r="H174" i="5"/>
  <c r="F174" i="5"/>
  <c r="E174" i="5"/>
  <c r="F95" i="5"/>
  <c r="E95" i="5"/>
  <c r="H142" i="5"/>
  <c r="F142" i="5"/>
  <c r="E142" i="5"/>
  <c r="F110" i="5"/>
  <c r="E110" i="5"/>
  <c r="H92" i="5"/>
  <c r="F92" i="5"/>
  <c r="E92" i="5"/>
  <c r="H13" i="5"/>
  <c r="F13" i="5"/>
  <c r="E13" i="5"/>
  <c r="F72" i="5"/>
  <c r="E72" i="5"/>
  <c r="H50" i="5"/>
  <c r="F50" i="5"/>
  <c r="E50" i="5"/>
  <c r="H14" i="5"/>
  <c r="F14" i="5"/>
  <c r="E14" i="5"/>
  <c r="H82" i="5"/>
  <c r="F82" i="5"/>
  <c r="E82" i="5"/>
  <c r="H105" i="5"/>
  <c r="F105" i="5"/>
  <c r="E105" i="5"/>
  <c r="H83" i="5"/>
  <c r="F83" i="5"/>
  <c r="E83" i="5"/>
  <c r="H28" i="5"/>
  <c r="F28" i="5"/>
  <c r="E28" i="5"/>
  <c r="H71" i="5"/>
  <c r="F71" i="5"/>
  <c r="E71" i="5"/>
  <c r="H119" i="5"/>
  <c r="F119" i="5"/>
  <c r="E119" i="5"/>
  <c r="H123" i="5"/>
  <c r="F123" i="5"/>
  <c r="E123" i="5"/>
  <c r="H47" i="5"/>
  <c r="F47" i="5"/>
  <c r="E47" i="5"/>
  <c r="H159" i="5"/>
  <c r="F159" i="5"/>
  <c r="E159" i="5"/>
  <c r="F164" i="5"/>
  <c r="E164" i="5"/>
  <c r="H156" i="5"/>
  <c r="F156" i="5"/>
  <c r="E156" i="5"/>
  <c r="H153" i="5"/>
  <c r="F153" i="5"/>
  <c r="E153" i="5"/>
  <c r="H150" i="5"/>
  <c r="F150" i="5"/>
  <c r="E150" i="5"/>
  <c r="H140" i="5"/>
  <c r="F140" i="5"/>
  <c r="E140" i="5"/>
  <c r="F101" i="5"/>
  <c r="E101" i="5"/>
  <c r="F38" i="5"/>
  <c r="E38" i="5"/>
  <c r="H32" i="5"/>
  <c r="F32" i="5"/>
  <c r="E32" i="5"/>
  <c r="H171" i="5"/>
  <c r="F171" i="5"/>
  <c r="E171" i="5"/>
  <c r="F170" i="5"/>
  <c r="E170" i="5"/>
  <c r="H141" i="5"/>
  <c r="F141" i="5"/>
  <c r="E141" i="5"/>
  <c r="H131" i="5"/>
  <c r="E131" i="5"/>
  <c r="H130" i="5"/>
  <c r="F130" i="5"/>
  <c r="E130" i="5"/>
  <c r="H113" i="5"/>
  <c r="F113" i="5"/>
  <c r="E113" i="5"/>
  <c r="F172" i="5"/>
  <c r="H65" i="5"/>
  <c r="F65" i="5"/>
  <c r="E65" i="5"/>
  <c r="H87" i="5"/>
  <c r="F87" i="5"/>
  <c r="E87" i="5"/>
  <c r="H160" i="5"/>
  <c r="F160" i="5"/>
  <c r="E160" i="5"/>
  <c r="F30" i="5"/>
  <c r="E30" i="5"/>
  <c r="F22" i="5"/>
  <c r="E22" i="5"/>
  <c r="H63" i="5"/>
  <c r="F63" i="5"/>
  <c r="E63" i="5"/>
  <c r="H54" i="5"/>
  <c r="F54" i="5"/>
  <c r="E54" i="5"/>
  <c r="H25" i="5"/>
  <c r="F25" i="5"/>
  <c r="E25" i="5"/>
  <c r="H27" i="5"/>
  <c r="F27" i="5"/>
  <c r="E27" i="5"/>
  <c r="F10" i="5"/>
  <c r="E10" i="5"/>
  <c r="H163" i="5"/>
  <c r="F163" i="5"/>
  <c r="E163" i="5"/>
  <c r="F29" i="5"/>
  <c r="E29" i="5"/>
  <c r="H26" i="5"/>
  <c r="F26" i="5"/>
  <c r="E26" i="5"/>
  <c r="H59" i="5"/>
  <c r="F59" i="5"/>
  <c r="E59" i="5"/>
  <c r="H155" i="5"/>
  <c r="F155" i="5"/>
  <c r="E155" i="5"/>
  <c r="F151" i="5"/>
  <c r="E151" i="5"/>
  <c r="H66" i="5"/>
  <c r="F66" i="5"/>
  <c r="E66" i="5"/>
  <c r="H146" i="5"/>
  <c r="F146" i="5"/>
  <c r="E146" i="5"/>
  <c r="H62" i="5"/>
  <c r="F62" i="5"/>
  <c r="E62" i="5"/>
  <c r="H17" i="5"/>
  <c r="F17" i="5"/>
  <c r="E17" i="5"/>
  <c r="H143" i="5"/>
  <c r="F143" i="5"/>
  <c r="E143" i="5"/>
  <c r="H69" i="5"/>
  <c r="F69" i="5"/>
  <c r="E69" i="5"/>
  <c r="H157" i="5"/>
  <c r="F157" i="5"/>
  <c r="E157" i="5"/>
  <c r="H116" i="5"/>
  <c r="F116" i="5"/>
  <c r="E116" i="5"/>
  <c r="H112" i="5"/>
  <c r="F112" i="5"/>
  <c r="E112" i="5"/>
  <c r="H152" i="5"/>
  <c r="F152" i="5"/>
  <c r="E152" i="5"/>
  <c r="H133" i="5"/>
  <c r="F133" i="5"/>
  <c r="E133" i="5"/>
  <c r="F169" i="5"/>
  <c r="E169" i="5"/>
  <c r="F16" i="5"/>
  <c r="E16" i="5"/>
  <c r="H73" i="5"/>
  <c r="F73" i="5"/>
  <c r="E73" i="5"/>
  <c r="H23" i="5"/>
  <c r="F23" i="5"/>
  <c r="E23" i="5"/>
  <c r="H145" i="5"/>
  <c r="F145" i="5"/>
  <c r="E145" i="5"/>
  <c r="H60" i="5"/>
  <c r="F60" i="5"/>
  <c r="E60" i="5"/>
  <c r="H61" i="5"/>
  <c r="F61" i="5"/>
  <c r="E61" i="5"/>
  <c r="H42" i="5"/>
  <c r="F42" i="5"/>
  <c r="E42" i="5"/>
  <c r="H34" i="5"/>
  <c r="F34" i="5"/>
  <c r="E34" i="5"/>
  <c r="H5" i="5"/>
  <c r="F5" i="5"/>
  <c r="E5" i="5"/>
  <c r="H166" i="5"/>
  <c r="F166" i="5"/>
  <c r="E166" i="5"/>
  <c r="F84" i="5"/>
  <c r="E84" i="5"/>
  <c r="H44" i="5"/>
  <c r="F44" i="5"/>
  <c r="E44" i="5"/>
  <c r="H114" i="5"/>
  <c r="F114" i="5"/>
  <c r="E114" i="5"/>
  <c r="H39" i="5"/>
  <c r="F39" i="5"/>
  <c r="E39" i="5"/>
  <c r="H19" i="5"/>
  <c r="F19" i="5"/>
  <c r="E19" i="5"/>
  <c r="F147" i="5"/>
  <c r="E147" i="5"/>
  <c r="H167" i="5"/>
  <c r="F167" i="5"/>
  <c r="E167" i="5"/>
  <c r="H99" i="5"/>
  <c r="F99" i="5"/>
  <c r="E99" i="5"/>
  <c r="H173" i="5"/>
  <c r="F173" i="5"/>
  <c r="E173" i="5"/>
  <c r="H176" i="5"/>
  <c r="F176" i="5"/>
  <c r="E176" i="5"/>
  <c r="F20" i="5"/>
  <c r="E20" i="5"/>
  <c r="H21" i="5"/>
  <c r="F21" i="5"/>
  <c r="E21" i="5"/>
  <c r="H35" i="5"/>
  <c r="F35" i="5"/>
  <c r="E35" i="5"/>
  <c r="H93" i="5"/>
  <c r="F93" i="5"/>
  <c r="E93" i="5"/>
  <c r="H129" i="5"/>
  <c r="F129" i="5"/>
  <c r="E129" i="5"/>
  <c r="H178" i="5"/>
  <c r="F178" i="5"/>
  <c r="E178" i="5"/>
  <c r="H94" i="5"/>
  <c r="F94" i="5"/>
  <c r="E94" i="5"/>
  <c r="H107" i="5"/>
  <c r="F107" i="5"/>
  <c r="E107" i="5"/>
  <c r="H148" i="5"/>
  <c r="F148" i="5"/>
  <c r="E148" i="5"/>
  <c r="F78" i="5"/>
  <c r="E78" i="5"/>
  <c r="H115" i="5"/>
  <c r="F115" i="5"/>
  <c r="E115" i="5"/>
  <c r="H118" i="5"/>
  <c r="F118" i="5"/>
  <c r="E118" i="5"/>
  <c r="H135" i="5"/>
  <c r="F135" i="5"/>
  <c r="E135" i="5"/>
  <c r="H128" i="5"/>
  <c r="F128" i="5"/>
  <c r="E128" i="5"/>
  <c r="F80" i="5"/>
  <c r="E80" i="5"/>
  <c r="H138" i="5"/>
  <c r="F138" i="5"/>
  <c r="E138" i="5"/>
  <c r="F154" i="5"/>
  <c r="E154" i="5"/>
  <c r="H68" i="5"/>
  <c r="F68" i="5"/>
  <c r="E68" i="5"/>
  <c r="H11" i="5"/>
  <c r="F11" i="5"/>
  <c r="E11" i="5"/>
  <c r="H74" i="5"/>
  <c r="F74" i="5"/>
  <c r="E74" i="5"/>
  <c r="H165" i="5"/>
  <c r="F165" i="5"/>
  <c r="E165" i="5"/>
  <c r="H102" i="5"/>
  <c r="F102" i="5"/>
  <c r="E102" i="5"/>
  <c r="H98" i="5"/>
  <c r="F98" i="5"/>
  <c r="E98" i="5"/>
  <c r="F161" i="5"/>
  <c r="E161" i="5"/>
  <c r="H177" i="5"/>
  <c r="F177" i="5"/>
  <c r="E177" i="5"/>
  <c r="H139" i="5"/>
  <c r="F139" i="5"/>
  <c r="E139" i="5"/>
  <c r="H144" i="5"/>
  <c r="F144" i="5"/>
  <c r="E144" i="5"/>
  <c r="F70" i="5"/>
  <c r="E70" i="5"/>
  <c r="H120" i="5"/>
  <c r="F120" i="5"/>
  <c r="E120" i="5"/>
  <c r="F132" i="5"/>
  <c r="E132" i="5"/>
  <c r="F106" i="5"/>
  <c r="E106" i="5"/>
  <c r="H134" i="5"/>
  <c r="F134" i="5"/>
  <c r="E134" i="5"/>
  <c r="F36" i="5"/>
  <c r="E36" i="5"/>
  <c r="H56" i="5"/>
  <c r="F56" i="5"/>
  <c r="E56" i="5"/>
  <c r="F158" i="4"/>
  <c r="E158" i="4"/>
  <c r="H145" i="4"/>
  <c r="F145" i="4"/>
  <c r="E145" i="4"/>
  <c r="F144" i="4"/>
  <c r="E144" i="4"/>
  <c r="F143" i="4"/>
  <c r="E143" i="4"/>
  <c r="F142" i="4"/>
  <c r="E142" i="4"/>
  <c r="H141" i="4"/>
  <c r="F141" i="4"/>
  <c r="E141" i="4"/>
  <c r="H140" i="4"/>
  <c r="F140" i="4"/>
  <c r="E140" i="4"/>
  <c r="F139" i="4"/>
  <c r="E139" i="4"/>
  <c r="H138" i="4"/>
  <c r="F138" i="4"/>
  <c r="E138" i="4"/>
  <c r="H137" i="4"/>
  <c r="F137" i="4"/>
  <c r="E137" i="4"/>
  <c r="F136" i="4"/>
  <c r="E136" i="4"/>
  <c r="H135" i="4"/>
  <c r="F135" i="4"/>
  <c r="E135" i="4"/>
  <c r="H134" i="4"/>
  <c r="F134" i="4"/>
  <c r="E134" i="4"/>
  <c r="H133" i="4"/>
  <c r="F133" i="4"/>
  <c r="E133" i="4"/>
  <c r="H132" i="4"/>
  <c r="F132" i="4"/>
  <c r="E132" i="4"/>
  <c r="H131" i="4"/>
  <c r="F131" i="4"/>
  <c r="E131" i="4"/>
  <c r="H130" i="4"/>
  <c r="F130" i="4"/>
  <c r="E130" i="4"/>
  <c r="H129" i="4"/>
  <c r="F129" i="4"/>
  <c r="E129" i="4"/>
  <c r="H128" i="4"/>
  <c r="F128" i="4"/>
  <c r="E128" i="4"/>
  <c r="H127" i="4"/>
  <c r="F127" i="4"/>
  <c r="E127" i="4"/>
  <c r="F126" i="4"/>
  <c r="E126" i="4"/>
  <c r="H125" i="4"/>
  <c r="F125" i="4"/>
  <c r="E125" i="4"/>
  <c r="H124" i="4"/>
  <c r="F124" i="4"/>
  <c r="E124" i="4"/>
  <c r="H123" i="4"/>
  <c r="F123" i="4"/>
  <c r="E123" i="4"/>
  <c r="H122" i="4"/>
  <c r="F122" i="4"/>
  <c r="E122" i="4"/>
  <c r="F121" i="4"/>
  <c r="E121" i="4"/>
  <c r="H120" i="4"/>
  <c r="F120" i="4"/>
  <c r="E120" i="4"/>
  <c r="H119" i="4"/>
  <c r="F119" i="4"/>
  <c r="E119" i="4"/>
  <c r="H118" i="4"/>
  <c r="F118" i="4"/>
  <c r="E118" i="4"/>
  <c r="H117" i="4"/>
  <c r="F117" i="4"/>
  <c r="E117" i="4"/>
  <c r="H116" i="4"/>
  <c r="F116" i="4"/>
  <c r="E116" i="4"/>
  <c r="H115" i="4"/>
  <c r="F115" i="4"/>
  <c r="E115" i="4"/>
  <c r="F114" i="4"/>
  <c r="E114" i="4"/>
  <c r="H113" i="4"/>
  <c r="F113" i="4"/>
  <c r="E113" i="4"/>
  <c r="H112" i="4"/>
  <c r="F112" i="4"/>
  <c r="E112" i="4"/>
  <c r="H111" i="4"/>
  <c r="F111" i="4"/>
  <c r="E111" i="4"/>
  <c r="H110" i="4"/>
  <c r="F110" i="4"/>
  <c r="E110" i="4"/>
  <c r="H109" i="4"/>
  <c r="F109" i="4"/>
  <c r="E109" i="4"/>
  <c r="H108" i="4"/>
  <c r="F108" i="4"/>
  <c r="E108" i="4"/>
  <c r="H107" i="4"/>
  <c r="F107" i="4"/>
  <c r="E107" i="4"/>
  <c r="H106" i="4"/>
  <c r="F106" i="4"/>
  <c r="E106" i="4"/>
  <c r="H105" i="4"/>
  <c r="E105" i="4"/>
  <c r="H104" i="4"/>
  <c r="F104" i="4"/>
  <c r="E104" i="4"/>
  <c r="H103" i="4"/>
  <c r="F103" i="4"/>
  <c r="F105" i="4" s="1"/>
  <c r="E103" i="4"/>
  <c r="H102" i="4"/>
  <c r="F102" i="4"/>
  <c r="E102" i="4"/>
  <c r="H101" i="4"/>
  <c r="F101" i="4"/>
  <c r="E101" i="4"/>
  <c r="F100" i="4"/>
  <c r="E100" i="4"/>
  <c r="H99" i="4"/>
  <c r="F99" i="4"/>
  <c r="E99" i="4"/>
  <c r="F98" i="4"/>
  <c r="E98" i="4"/>
  <c r="F97" i="4"/>
  <c r="E97" i="4"/>
  <c r="H96" i="4"/>
  <c r="F96" i="4"/>
  <c r="E96" i="4"/>
  <c r="F95" i="4"/>
  <c r="E95" i="4"/>
  <c r="H94" i="4"/>
  <c r="F94" i="4"/>
  <c r="E94" i="4"/>
  <c r="H93" i="4"/>
  <c r="F93" i="4"/>
  <c r="E93" i="4"/>
  <c r="H92" i="4"/>
  <c r="F92" i="4"/>
  <c r="E92" i="4"/>
  <c r="H91" i="4"/>
  <c r="F91" i="4"/>
  <c r="E91" i="4"/>
  <c r="H90" i="4"/>
  <c r="F90" i="4"/>
  <c r="E90" i="4"/>
  <c r="H89" i="4"/>
  <c r="F89" i="4"/>
  <c r="E89" i="4"/>
  <c r="F88" i="4"/>
  <c r="E88" i="4"/>
  <c r="F87" i="4"/>
  <c r="E87" i="4"/>
  <c r="H86" i="4"/>
  <c r="F86" i="4"/>
  <c r="E86" i="4"/>
  <c r="H85" i="4"/>
  <c r="F85" i="4"/>
  <c r="E85" i="4"/>
  <c r="H84" i="4"/>
  <c r="F84" i="4"/>
  <c r="E84" i="4"/>
  <c r="H83" i="4"/>
  <c r="F83" i="4"/>
  <c r="E83" i="4"/>
  <c r="H82" i="4"/>
  <c r="F82" i="4"/>
  <c r="E82" i="4"/>
  <c r="F81" i="4"/>
  <c r="E81" i="4"/>
  <c r="H80" i="4"/>
  <c r="F80" i="4"/>
  <c r="E80" i="4"/>
  <c r="H79" i="4"/>
  <c r="F79" i="4"/>
  <c r="E79" i="4"/>
  <c r="H78" i="4"/>
  <c r="F78" i="4"/>
  <c r="E78" i="4"/>
  <c r="H77" i="4"/>
  <c r="F77" i="4"/>
  <c r="E77" i="4"/>
  <c r="F76" i="4"/>
  <c r="E76" i="4"/>
  <c r="H75" i="4"/>
  <c r="F75" i="4"/>
  <c r="E75" i="4"/>
  <c r="H74" i="4"/>
  <c r="F74" i="4"/>
  <c r="E74" i="4"/>
  <c r="H73" i="4"/>
  <c r="F73" i="4"/>
  <c r="E73" i="4"/>
  <c r="H72" i="4"/>
  <c r="F72" i="4"/>
  <c r="E72" i="4"/>
  <c r="H71" i="4"/>
  <c r="F71" i="4"/>
  <c r="E71" i="4"/>
  <c r="H70" i="4"/>
  <c r="F70" i="4"/>
  <c r="E70" i="4"/>
  <c r="H69" i="4"/>
  <c r="F69" i="4"/>
  <c r="E69" i="4"/>
  <c r="H68" i="4"/>
  <c r="F68" i="4"/>
  <c r="E68" i="4"/>
  <c r="F67" i="4"/>
  <c r="E67" i="4"/>
  <c r="F66" i="4"/>
  <c r="E66" i="4"/>
  <c r="H65" i="4"/>
  <c r="F65" i="4"/>
  <c r="E65" i="4"/>
  <c r="H64" i="4"/>
  <c r="F64" i="4"/>
  <c r="E64" i="4"/>
  <c r="H63" i="4"/>
  <c r="F63" i="4"/>
  <c r="E63" i="4"/>
  <c r="F62" i="4"/>
  <c r="E62" i="4"/>
  <c r="H61" i="4"/>
  <c r="F61" i="4"/>
  <c r="E61" i="4"/>
  <c r="H60" i="4"/>
  <c r="F60" i="4"/>
  <c r="E60" i="4"/>
  <c r="N59" i="4"/>
  <c r="F59" i="4"/>
  <c r="E59" i="4"/>
  <c r="H58" i="4"/>
  <c r="F58" i="4"/>
  <c r="E58" i="4"/>
  <c r="F57" i="4"/>
  <c r="E57" i="4"/>
  <c r="F56" i="4"/>
  <c r="E56" i="4"/>
  <c r="H55" i="4"/>
  <c r="F55" i="4"/>
  <c r="E55" i="4"/>
  <c r="F54" i="4"/>
  <c r="E54" i="4"/>
  <c r="F53" i="4"/>
  <c r="E53" i="4"/>
  <c r="F52" i="4"/>
  <c r="E52" i="4"/>
  <c r="H51" i="4"/>
  <c r="F51" i="4"/>
  <c r="E51" i="4"/>
  <c r="F50" i="4"/>
  <c r="E50" i="4"/>
  <c r="F49" i="4"/>
  <c r="E49" i="4"/>
  <c r="F48" i="4"/>
  <c r="E48" i="4"/>
  <c r="F47" i="4"/>
  <c r="E47" i="4"/>
  <c r="H46" i="4"/>
  <c r="F46" i="4"/>
  <c r="E46" i="4"/>
  <c r="H45" i="4"/>
  <c r="F45" i="4"/>
  <c r="E45" i="4"/>
  <c r="H44" i="4"/>
  <c r="F44" i="4"/>
  <c r="E44" i="4"/>
  <c r="H43" i="4"/>
  <c r="F43" i="4"/>
  <c r="E43" i="4"/>
  <c r="H42" i="4"/>
  <c r="F42" i="4"/>
  <c r="E42" i="4"/>
  <c r="H41" i="4"/>
  <c r="F41" i="4"/>
  <c r="E41" i="4"/>
  <c r="F40" i="4"/>
  <c r="E40" i="4"/>
  <c r="H39" i="4"/>
  <c r="F39" i="4"/>
  <c r="E39" i="4"/>
  <c r="H38" i="4"/>
  <c r="F38" i="4"/>
  <c r="E38" i="4"/>
  <c r="H37" i="4"/>
  <c r="F37" i="4"/>
  <c r="E37" i="4"/>
  <c r="H36" i="4"/>
  <c r="F36" i="4"/>
  <c r="E36" i="4"/>
  <c r="H35" i="4"/>
  <c r="F35" i="4"/>
  <c r="E35" i="4"/>
  <c r="H34" i="4"/>
  <c r="F34" i="4"/>
  <c r="E34" i="4"/>
  <c r="H33" i="4"/>
  <c r="F33" i="4"/>
  <c r="E33" i="4"/>
  <c r="F32" i="4"/>
  <c r="E32" i="4"/>
  <c r="H31" i="4"/>
  <c r="F31" i="4"/>
  <c r="E31" i="4"/>
  <c r="H30" i="4"/>
  <c r="F30" i="4"/>
  <c r="E30" i="4"/>
  <c r="F29" i="4"/>
  <c r="E29" i="4"/>
  <c r="F28" i="4"/>
  <c r="E28" i="4"/>
  <c r="H27" i="4"/>
  <c r="F27" i="4"/>
  <c r="E27" i="4"/>
  <c r="F26" i="4"/>
  <c r="E26" i="4"/>
  <c r="H25" i="4"/>
  <c r="F25" i="4"/>
  <c r="E25" i="4"/>
  <c r="F24" i="4"/>
  <c r="E24" i="4"/>
  <c r="H23" i="4"/>
  <c r="F23" i="4"/>
  <c r="E23" i="4"/>
  <c r="F22" i="4"/>
  <c r="E22" i="4"/>
  <c r="H21" i="4"/>
  <c r="F21" i="4"/>
  <c r="E21" i="4"/>
  <c r="F20" i="4"/>
  <c r="E20" i="4"/>
  <c r="H19" i="4"/>
  <c r="F19" i="4"/>
  <c r="E19" i="4"/>
  <c r="H18" i="4"/>
  <c r="F18" i="4"/>
  <c r="E18" i="4"/>
  <c r="H17" i="4"/>
  <c r="F17" i="4"/>
  <c r="E17" i="4"/>
  <c r="H16" i="4"/>
  <c r="F16" i="4"/>
  <c r="E16" i="4"/>
  <c r="H15" i="4"/>
  <c r="F15" i="4"/>
  <c r="E15" i="4"/>
  <c r="H14" i="4"/>
  <c r="F14" i="4"/>
  <c r="E14" i="4"/>
  <c r="H13" i="4"/>
  <c r="F13" i="4"/>
  <c r="E13" i="4"/>
  <c r="H12" i="4"/>
  <c r="F12" i="4"/>
  <c r="E12" i="4"/>
  <c r="H11" i="4"/>
  <c r="F11" i="4"/>
  <c r="E11" i="4"/>
  <c r="H10" i="4"/>
  <c r="F10" i="4"/>
  <c r="E10" i="4"/>
  <c r="H9" i="4"/>
  <c r="F9" i="4"/>
  <c r="E9" i="4"/>
  <c r="F8" i="4"/>
  <c r="E8" i="4"/>
  <c r="H7" i="4"/>
  <c r="F7" i="4"/>
  <c r="E7" i="4"/>
  <c r="F6" i="4"/>
  <c r="E6" i="4"/>
  <c r="H5" i="4"/>
  <c r="F5" i="4"/>
  <c r="E5" i="4"/>
  <c r="F4" i="4"/>
  <c r="E4" i="4"/>
  <c r="F3" i="4"/>
  <c r="E3" i="4"/>
  <c r="H2" i="4"/>
  <c r="F2" i="4"/>
  <c r="E2" i="4"/>
  <c r="N243" i="2"/>
  <c r="N242" i="2"/>
  <c r="H242" i="2"/>
  <c r="F242" i="2"/>
  <c r="E242" i="2"/>
  <c r="N241" i="2"/>
  <c r="H241" i="2"/>
  <c r="F241" i="2"/>
  <c r="E241" i="2"/>
  <c r="N240" i="2"/>
  <c r="H240" i="2"/>
  <c r="F240" i="2"/>
  <c r="E240" i="2"/>
  <c r="N239" i="2"/>
  <c r="H239" i="2"/>
  <c r="F239" i="2"/>
  <c r="E239" i="2"/>
  <c r="N238" i="2"/>
  <c r="H238" i="2"/>
  <c r="F238" i="2"/>
  <c r="E238" i="2"/>
  <c r="N237" i="2"/>
  <c r="H237" i="2"/>
  <c r="F237" i="2"/>
  <c r="E237" i="2"/>
  <c r="N236" i="2"/>
  <c r="H236" i="2"/>
  <c r="F236" i="2"/>
  <c r="E236" i="2"/>
  <c r="N235" i="2"/>
  <c r="H235" i="2"/>
  <c r="F235" i="2"/>
  <c r="E235" i="2"/>
  <c r="N234" i="2"/>
  <c r="H234" i="2"/>
  <c r="F234" i="2"/>
  <c r="E234" i="2"/>
  <c r="N233" i="2"/>
  <c r="H233" i="2"/>
  <c r="F233" i="2"/>
  <c r="E233" i="2"/>
  <c r="N232" i="2"/>
  <c r="H232" i="2"/>
  <c r="F232" i="2"/>
  <c r="E232" i="2"/>
  <c r="N231" i="2"/>
  <c r="H231" i="2"/>
  <c r="F231" i="2"/>
  <c r="E231" i="2"/>
  <c r="N230" i="2"/>
  <c r="H230" i="2"/>
  <c r="F230" i="2"/>
  <c r="E230" i="2"/>
  <c r="N229" i="2"/>
  <c r="H229" i="2"/>
  <c r="F229" i="2"/>
  <c r="E229" i="2"/>
  <c r="N228" i="2"/>
  <c r="H228" i="2"/>
  <c r="F228" i="2"/>
  <c r="E228" i="2"/>
  <c r="N227" i="2"/>
  <c r="H227" i="2"/>
  <c r="F227" i="2"/>
  <c r="E227" i="2"/>
  <c r="N226" i="2"/>
  <c r="H226" i="2"/>
  <c r="F226" i="2"/>
  <c r="E226" i="2"/>
  <c r="N225" i="2"/>
  <c r="H225" i="2"/>
  <c r="F225" i="2"/>
  <c r="E225" i="2"/>
  <c r="N224" i="2"/>
  <c r="H224" i="2"/>
  <c r="F224" i="2"/>
  <c r="E224" i="2"/>
  <c r="N223" i="2"/>
  <c r="H223" i="2"/>
  <c r="F223" i="2"/>
  <c r="E223" i="2"/>
  <c r="N222" i="2"/>
  <c r="H222" i="2"/>
  <c r="F222" i="2"/>
  <c r="E222" i="2"/>
  <c r="N221" i="2"/>
  <c r="H221" i="2"/>
  <c r="F221" i="2"/>
  <c r="E221" i="2"/>
  <c r="N220" i="2"/>
  <c r="H220" i="2"/>
  <c r="F220" i="2"/>
  <c r="E220" i="2"/>
  <c r="N219" i="2"/>
  <c r="H219" i="2"/>
  <c r="F219" i="2"/>
  <c r="E219" i="2"/>
  <c r="N218" i="2"/>
  <c r="H218" i="2"/>
  <c r="F218" i="2"/>
  <c r="E218" i="2"/>
  <c r="N217" i="2"/>
  <c r="H217" i="2"/>
  <c r="F217" i="2"/>
  <c r="E217" i="2"/>
  <c r="N216" i="2"/>
  <c r="H216" i="2"/>
  <c r="F216" i="2"/>
  <c r="E216" i="2"/>
  <c r="N215" i="2"/>
  <c r="H215" i="2"/>
  <c r="F215" i="2"/>
  <c r="E215" i="2"/>
  <c r="N214" i="2"/>
  <c r="H214" i="2"/>
  <c r="F214" i="2"/>
  <c r="E214" i="2"/>
  <c r="N213" i="2"/>
  <c r="H213" i="2"/>
  <c r="F213" i="2"/>
  <c r="E213" i="2"/>
  <c r="N212" i="2"/>
  <c r="H212" i="2"/>
  <c r="F212" i="2"/>
  <c r="E212" i="2"/>
  <c r="N211" i="2"/>
  <c r="H211" i="2"/>
  <c r="F211" i="2"/>
  <c r="E211" i="2"/>
  <c r="N210" i="2"/>
  <c r="H210" i="2"/>
  <c r="F210" i="2"/>
  <c r="E210" i="2"/>
  <c r="N209" i="2"/>
  <c r="H209" i="2"/>
  <c r="F209" i="2"/>
  <c r="E209" i="2"/>
  <c r="N208" i="2"/>
  <c r="H208" i="2"/>
  <c r="F208" i="2"/>
  <c r="E208" i="2"/>
  <c r="N207" i="2"/>
  <c r="H207" i="2"/>
  <c r="F207" i="2"/>
  <c r="E207" i="2"/>
  <c r="N206" i="2"/>
  <c r="H206" i="2"/>
  <c r="F206" i="2"/>
  <c r="E206" i="2"/>
  <c r="N205" i="2"/>
  <c r="H205" i="2"/>
  <c r="F205" i="2"/>
  <c r="E205" i="2"/>
  <c r="N204" i="2"/>
  <c r="H204" i="2"/>
  <c r="F204" i="2"/>
  <c r="E204" i="2"/>
  <c r="N203" i="2"/>
  <c r="H203" i="2"/>
  <c r="F203" i="2"/>
  <c r="E203" i="2"/>
  <c r="N202" i="2"/>
  <c r="H202" i="2"/>
  <c r="F202" i="2"/>
  <c r="E202" i="2"/>
  <c r="N201" i="2"/>
  <c r="H201" i="2"/>
  <c r="F201" i="2"/>
  <c r="E201" i="2"/>
  <c r="N200" i="2"/>
  <c r="H200" i="2"/>
  <c r="F200" i="2"/>
  <c r="E200" i="2"/>
  <c r="N199" i="2"/>
  <c r="H199" i="2"/>
  <c r="F199" i="2"/>
  <c r="E199" i="2"/>
  <c r="N198" i="2"/>
  <c r="H198" i="2"/>
  <c r="F198" i="2"/>
  <c r="E198" i="2"/>
  <c r="N197" i="2"/>
  <c r="H197" i="2"/>
  <c r="F197" i="2"/>
  <c r="E197" i="2"/>
  <c r="N196" i="2"/>
  <c r="H196" i="2"/>
  <c r="F196" i="2"/>
  <c r="E196" i="2"/>
  <c r="N195" i="2"/>
  <c r="H195" i="2"/>
  <c r="F195" i="2"/>
  <c r="E195" i="2"/>
  <c r="N194" i="2"/>
  <c r="H194" i="2"/>
  <c r="F194" i="2"/>
  <c r="E194" i="2"/>
  <c r="N193" i="2"/>
  <c r="H193" i="2"/>
  <c r="F193" i="2"/>
  <c r="E193" i="2"/>
  <c r="N192" i="2"/>
  <c r="H192" i="2"/>
  <c r="F192" i="2"/>
  <c r="E192" i="2"/>
  <c r="N191" i="2"/>
  <c r="H191" i="2"/>
  <c r="H190" i="2"/>
  <c r="F190" i="2"/>
  <c r="E190" i="2"/>
  <c r="N188" i="2"/>
  <c r="F188" i="2"/>
  <c r="E188" i="2"/>
  <c r="N187" i="2"/>
  <c r="H187" i="2"/>
  <c r="H186" i="2"/>
  <c r="F186" i="2"/>
  <c r="E186" i="2"/>
  <c r="N185" i="2"/>
  <c r="H185" i="2"/>
  <c r="F185" i="2"/>
  <c r="E185" i="2"/>
  <c r="N184" i="2"/>
  <c r="H184" i="2"/>
  <c r="F184" i="2"/>
  <c r="E184" i="2"/>
  <c r="N183" i="2"/>
  <c r="H183" i="2"/>
  <c r="F183" i="2"/>
  <c r="E183" i="2"/>
  <c r="N182" i="2"/>
  <c r="H182" i="2"/>
  <c r="F182" i="2"/>
  <c r="E182" i="2"/>
  <c r="N181" i="2"/>
  <c r="H181" i="2"/>
  <c r="F181" i="2"/>
  <c r="E181" i="2"/>
  <c r="N180" i="2"/>
  <c r="H180" i="2"/>
  <c r="F180" i="2"/>
  <c r="E180" i="2"/>
  <c r="N179" i="2"/>
  <c r="H179" i="2"/>
  <c r="F179" i="2"/>
  <c r="E179" i="2"/>
  <c r="N178" i="2"/>
  <c r="H178" i="2"/>
  <c r="F178" i="2"/>
  <c r="E178" i="2"/>
  <c r="H173" i="2"/>
  <c r="F173" i="2"/>
  <c r="E173" i="2"/>
  <c r="H172" i="2"/>
  <c r="F172" i="2"/>
  <c r="E172" i="2"/>
  <c r="F171" i="2"/>
  <c r="E171" i="2"/>
  <c r="F170" i="2"/>
  <c r="E170" i="2"/>
  <c r="H169" i="2"/>
  <c r="F169" i="2"/>
  <c r="E169" i="2"/>
  <c r="F168" i="2"/>
  <c r="E168" i="2"/>
  <c r="H167" i="2"/>
  <c r="F167" i="2"/>
  <c r="E167" i="2"/>
  <c r="F166" i="2"/>
  <c r="E166" i="2"/>
  <c r="F165" i="2"/>
  <c r="E165" i="2"/>
  <c r="H164" i="2"/>
  <c r="F164" i="2"/>
  <c r="E164" i="2"/>
  <c r="H163" i="2"/>
  <c r="F163" i="2"/>
  <c r="E163" i="2"/>
  <c r="F162" i="2"/>
  <c r="E162" i="2"/>
  <c r="H161" i="2"/>
  <c r="F161" i="2"/>
  <c r="E161" i="2"/>
  <c r="H160" i="2"/>
  <c r="F160" i="2"/>
  <c r="E160" i="2"/>
  <c r="H159" i="2"/>
  <c r="F159" i="2"/>
  <c r="E159" i="2"/>
  <c r="F158" i="2"/>
  <c r="E158" i="2"/>
  <c r="H157" i="2"/>
  <c r="F157" i="2"/>
  <c r="E157" i="2"/>
  <c r="H156" i="2"/>
  <c r="F156" i="2"/>
  <c r="E156" i="2"/>
  <c r="F155" i="2"/>
  <c r="E155" i="2"/>
  <c r="H154" i="2"/>
  <c r="F154" i="2"/>
  <c r="E154" i="2"/>
  <c r="H153" i="2"/>
  <c r="F153" i="2"/>
  <c r="E153" i="2"/>
  <c r="F152" i="2"/>
  <c r="E152" i="2"/>
  <c r="F151" i="2"/>
  <c r="E151" i="2"/>
  <c r="F150" i="2"/>
  <c r="E150" i="2"/>
  <c r="F149" i="2"/>
  <c r="E149" i="2"/>
  <c r="F148" i="2"/>
  <c r="E148" i="2"/>
  <c r="F147" i="2"/>
  <c r="E147" i="2"/>
  <c r="H146" i="2"/>
  <c r="F146" i="2"/>
  <c r="E146" i="2"/>
  <c r="H145" i="2"/>
  <c r="F145" i="2"/>
  <c r="E145" i="2"/>
  <c r="H144" i="2"/>
  <c r="F144" i="2"/>
  <c r="E144" i="2"/>
  <c r="N143" i="2"/>
  <c r="H143" i="2"/>
  <c r="F143" i="2"/>
  <c r="E143" i="2"/>
  <c r="H142" i="2"/>
  <c r="F142" i="2"/>
  <c r="E142" i="2"/>
  <c r="N141" i="2"/>
  <c r="F141" i="2"/>
  <c r="E141" i="2"/>
  <c r="N140" i="2"/>
  <c r="H140" i="2"/>
  <c r="F140" i="2"/>
  <c r="E140" i="2"/>
  <c r="N139" i="2"/>
  <c r="H139" i="2"/>
  <c r="F139" i="2"/>
  <c r="E139" i="2"/>
  <c r="N138" i="2"/>
  <c r="H138" i="2"/>
  <c r="F138" i="2"/>
  <c r="E138" i="2"/>
  <c r="N137" i="2"/>
  <c r="H137" i="2"/>
  <c r="F137" i="2"/>
  <c r="E137" i="2"/>
  <c r="N136" i="2"/>
  <c r="F136" i="2"/>
  <c r="E136" i="2"/>
  <c r="N135" i="2"/>
  <c r="H135" i="2"/>
  <c r="F135" i="2"/>
  <c r="E135" i="2"/>
  <c r="N134" i="2"/>
  <c r="H134" i="2"/>
  <c r="F134" i="2"/>
  <c r="E134" i="2"/>
  <c r="N133" i="2"/>
  <c r="H133" i="2"/>
  <c r="F133" i="2"/>
  <c r="E133" i="2"/>
  <c r="N132" i="2"/>
  <c r="H132" i="2"/>
  <c r="F132" i="2"/>
  <c r="E132" i="2"/>
  <c r="N131" i="2"/>
  <c r="F131" i="2"/>
  <c r="E131" i="2"/>
  <c r="N130" i="2"/>
  <c r="F130" i="2"/>
  <c r="E130" i="2"/>
  <c r="N129" i="2"/>
  <c r="F129" i="2"/>
  <c r="E129" i="2"/>
  <c r="N128" i="2"/>
  <c r="H128" i="2"/>
  <c r="F128" i="2"/>
  <c r="E128" i="2"/>
  <c r="N127" i="2"/>
  <c r="F127" i="2"/>
  <c r="E127" i="2"/>
  <c r="N126" i="2"/>
  <c r="H126" i="2"/>
  <c r="F126" i="2"/>
  <c r="E126" i="2"/>
  <c r="N125" i="2"/>
  <c r="H125" i="2"/>
  <c r="F125" i="2"/>
  <c r="E125" i="2"/>
  <c r="N124" i="2"/>
  <c r="F124" i="2"/>
  <c r="E124" i="2"/>
  <c r="N123" i="2"/>
  <c r="H123" i="2"/>
  <c r="F123" i="2"/>
  <c r="E123" i="2"/>
  <c r="N120" i="2"/>
  <c r="H120" i="2"/>
  <c r="F120" i="2"/>
  <c r="E120" i="2"/>
  <c r="N119" i="2"/>
  <c r="F119" i="2"/>
  <c r="E119" i="2"/>
  <c r="N117" i="2"/>
  <c r="F117" i="2"/>
  <c r="E117" i="2"/>
  <c r="N116" i="2"/>
  <c r="H116" i="2"/>
  <c r="F116" i="2"/>
  <c r="E116" i="2"/>
  <c r="N115" i="2"/>
  <c r="F115" i="2"/>
  <c r="E115" i="2"/>
  <c r="N114" i="2"/>
  <c r="F114" i="2"/>
  <c r="E114" i="2"/>
  <c r="N113" i="2"/>
  <c r="H113" i="2"/>
  <c r="F113" i="2"/>
  <c r="E113" i="2"/>
  <c r="N112" i="2"/>
  <c r="F112" i="2"/>
  <c r="E112" i="2"/>
  <c r="N111" i="2"/>
  <c r="F111" i="2"/>
  <c r="E111" i="2"/>
  <c r="N110" i="2"/>
  <c r="F110" i="2"/>
  <c r="E110" i="2"/>
  <c r="N109" i="2"/>
  <c r="H109" i="2"/>
  <c r="F109" i="2"/>
  <c r="E109" i="2"/>
  <c r="N108" i="2"/>
  <c r="H108" i="2"/>
  <c r="F108" i="2"/>
  <c r="E108" i="2"/>
  <c r="N107" i="2"/>
  <c r="F107" i="2"/>
  <c r="E107" i="2"/>
  <c r="N106" i="2"/>
  <c r="H106" i="2"/>
  <c r="F106" i="2"/>
  <c r="E106" i="2"/>
  <c r="N105" i="2"/>
  <c r="F105" i="2"/>
  <c r="E105" i="2"/>
  <c r="N104" i="2"/>
  <c r="F104" i="2"/>
  <c r="E104" i="2"/>
  <c r="N103" i="2"/>
  <c r="F103" i="2"/>
  <c r="E103" i="2"/>
  <c r="N102" i="2"/>
  <c r="F102" i="2"/>
  <c r="E102" i="2"/>
  <c r="N101" i="2"/>
  <c r="F101" i="2"/>
  <c r="E101" i="2"/>
  <c r="N100" i="2"/>
  <c r="H100" i="2"/>
  <c r="F100" i="2"/>
  <c r="E100" i="2"/>
  <c r="N99" i="2"/>
  <c r="H99" i="2"/>
  <c r="F99" i="2"/>
  <c r="E99" i="2"/>
  <c r="N98" i="2"/>
  <c r="H98" i="2"/>
  <c r="F98" i="2"/>
  <c r="E98" i="2"/>
  <c r="N97" i="2"/>
  <c r="F97" i="2"/>
  <c r="E97" i="2"/>
  <c r="N96" i="2"/>
  <c r="F96" i="2"/>
  <c r="E96" i="2"/>
  <c r="N95" i="2"/>
  <c r="H95" i="2"/>
  <c r="F95" i="2"/>
  <c r="E95" i="2"/>
  <c r="N94" i="2"/>
  <c r="F94" i="2"/>
  <c r="E94" i="2"/>
  <c r="N93" i="2"/>
  <c r="H93" i="2"/>
  <c r="F93" i="2"/>
  <c r="E93" i="2"/>
  <c r="N92" i="2"/>
  <c r="H92" i="2"/>
  <c r="F92" i="2"/>
  <c r="E92" i="2"/>
  <c r="N91" i="2"/>
  <c r="H91" i="2"/>
  <c r="F91" i="2"/>
  <c r="E91" i="2"/>
  <c r="N90" i="2"/>
  <c r="H90" i="2"/>
  <c r="F90" i="2"/>
  <c r="E90" i="2"/>
  <c r="N89" i="2"/>
  <c r="H89" i="2"/>
  <c r="F89" i="2"/>
  <c r="E89" i="2"/>
  <c r="N88" i="2"/>
  <c r="F88" i="2"/>
  <c r="E88" i="2"/>
  <c r="N87" i="2"/>
  <c r="H87" i="2"/>
  <c r="F87" i="2"/>
  <c r="E87" i="2"/>
  <c r="N86" i="2"/>
  <c r="H86" i="2"/>
  <c r="F86" i="2"/>
  <c r="E86" i="2"/>
  <c r="N84" i="2"/>
  <c r="H84" i="2"/>
  <c r="F84" i="2"/>
  <c r="E84" i="2"/>
  <c r="N83" i="2"/>
  <c r="H83" i="2"/>
  <c r="F83" i="2"/>
  <c r="E83" i="2"/>
  <c r="N82" i="2"/>
  <c r="H82" i="2"/>
  <c r="F82" i="2"/>
  <c r="E82" i="2"/>
  <c r="N81" i="2"/>
  <c r="H81" i="2"/>
  <c r="F81" i="2"/>
  <c r="E81" i="2"/>
  <c r="N80" i="2"/>
  <c r="H80" i="2"/>
  <c r="F80" i="2"/>
  <c r="E80" i="2"/>
  <c r="N79" i="2"/>
  <c r="H79" i="2"/>
  <c r="F79" i="2"/>
  <c r="E79" i="2"/>
  <c r="N78" i="2"/>
  <c r="H78" i="2"/>
  <c r="F78" i="2"/>
  <c r="E78" i="2"/>
  <c r="N77" i="2"/>
  <c r="H77" i="2"/>
  <c r="F77" i="2"/>
  <c r="E77" i="2"/>
  <c r="N76" i="2"/>
  <c r="H76" i="2"/>
  <c r="F76" i="2"/>
  <c r="E76" i="2"/>
  <c r="N75" i="2"/>
  <c r="H75" i="2"/>
  <c r="F75" i="2"/>
  <c r="E75" i="2"/>
  <c r="N74" i="2"/>
  <c r="H74" i="2"/>
  <c r="F74" i="2"/>
  <c r="E74" i="2"/>
  <c r="N73" i="2"/>
  <c r="H73" i="2"/>
  <c r="F73" i="2"/>
  <c r="E73" i="2"/>
  <c r="N72" i="2"/>
  <c r="H72" i="2"/>
  <c r="F72" i="2"/>
  <c r="E72" i="2"/>
  <c r="N71" i="2"/>
  <c r="H71" i="2"/>
  <c r="F71" i="2"/>
  <c r="E71" i="2"/>
  <c r="N70" i="2"/>
  <c r="H70" i="2"/>
  <c r="F70" i="2"/>
  <c r="E70" i="2"/>
  <c r="N69" i="2"/>
  <c r="F69" i="2"/>
  <c r="E69" i="2"/>
  <c r="N68" i="2"/>
  <c r="F68" i="2"/>
  <c r="E68" i="2"/>
  <c r="N67" i="2"/>
  <c r="F67" i="2"/>
  <c r="E67" i="2"/>
  <c r="N66" i="2"/>
  <c r="H66" i="2"/>
  <c r="F66" i="2"/>
  <c r="E66" i="2"/>
  <c r="N65" i="2"/>
  <c r="H65" i="2"/>
  <c r="F65" i="2"/>
  <c r="E65" i="2"/>
  <c r="N64" i="2"/>
  <c r="F64" i="2"/>
  <c r="E64" i="2"/>
  <c r="N63" i="2"/>
  <c r="H63" i="2"/>
  <c r="F63" i="2"/>
  <c r="E63" i="2"/>
  <c r="N62" i="2"/>
  <c r="F62" i="2"/>
  <c r="E62" i="2"/>
  <c r="N61" i="2"/>
  <c r="F61" i="2"/>
  <c r="E61" i="2"/>
  <c r="N60" i="2"/>
  <c r="H60" i="2"/>
  <c r="F60" i="2"/>
  <c r="E60" i="2"/>
  <c r="N59" i="2"/>
  <c r="H59" i="2"/>
  <c r="F59" i="2"/>
  <c r="E59" i="2"/>
  <c r="N58" i="2"/>
  <c r="F58" i="2"/>
  <c r="E58" i="2"/>
  <c r="N57" i="2"/>
  <c r="H57" i="2"/>
  <c r="F57" i="2"/>
  <c r="E57" i="2"/>
  <c r="N56" i="2"/>
  <c r="H56" i="2"/>
  <c r="F56" i="2"/>
  <c r="E56" i="2"/>
  <c r="N55" i="2"/>
  <c r="H55" i="2"/>
  <c r="F55" i="2"/>
  <c r="E55" i="2"/>
  <c r="N54" i="2"/>
  <c r="F54" i="2"/>
  <c r="E54" i="2"/>
  <c r="N53" i="2"/>
  <c r="H53" i="2"/>
  <c r="F53" i="2"/>
  <c r="E53" i="2"/>
  <c r="N52" i="2"/>
  <c r="F52" i="2"/>
  <c r="E52" i="2"/>
  <c r="N51" i="2"/>
  <c r="H51" i="2"/>
  <c r="F51" i="2"/>
  <c r="E51" i="2"/>
  <c r="N50" i="2"/>
  <c r="H50" i="2"/>
  <c r="F50" i="2"/>
  <c r="E50" i="2"/>
  <c r="N49" i="2"/>
  <c r="H49" i="2"/>
  <c r="F49" i="2"/>
  <c r="E49" i="2"/>
  <c r="N48" i="2"/>
  <c r="H48" i="2"/>
  <c r="F48" i="2"/>
  <c r="E48" i="2"/>
  <c r="N47" i="2"/>
  <c r="H47" i="2"/>
  <c r="F47" i="2"/>
  <c r="E47" i="2"/>
  <c r="N46" i="2"/>
  <c r="N43" i="2" s="1"/>
  <c r="H46" i="2"/>
  <c r="F46" i="2"/>
  <c r="E46" i="2"/>
  <c r="N45" i="2"/>
  <c r="H45" i="2"/>
  <c r="F45" i="2"/>
  <c r="E45" i="2"/>
  <c r="N44" i="2"/>
  <c r="F44" i="2"/>
  <c r="E44" i="2"/>
  <c r="H43" i="2"/>
  <c r="F43" i="2"/>
  <c r="E43" i="2"/>
  <c r="N42" i="2"/>
  <c r="H42" i="2"/>
  <c r="F42" i="2"/>
  <c r="E42" i="2"/>
  <c r="N41" i="2"/>
  <c r="F41" i="2"/>
  <c r="E41" i="2"/>
  <c r="N40" i="2"/>
  <c r="H40" i="2"/>
  <c r="F40" i="2"/>
  <c r="E40" i="2"/>
  <c r="N39" i="2"/>
  <c r="H39" i="2"/>
  <c r="F39" i="2"/>
  <c r="E39" i="2"/>
  <c r="N38" i="2"/>
  <c r="F38" i="2"/>
  <c r="E38" i="2"/>
  <c r="N37" i="2"/>
  <c r="H37" i="2"/>
  <c r="F37" i="2"/>
  <c r="E37" i="2"/>
  <c r="N36" i="2"/>
  <c r="H36" i="2"/>
  <c r="F36" i="2"/>
  <c r="E36" i="2"/>
  <c r="N35" i="2"/>
  <c r="F35" i="2"/>
  <c r="E35" i="2"/>
  <c r="N34" i="2"/>
  <c r="H34" i="2"/>
  <c r="F34" i="2"/>
  <c r="E34" i="2"/>
  <c r="N33" i="2"/>
  <c r="F33" i="2"/>
  <c r="E33" i="2"/>
  <c r="N32" i="2"/>
  <c r="H32" i="2"/>
  <c r="F32" i="2"/>
  <c r="E32" i="2"/>
  <c r="N31" i="2"/>
  <c r="H31" i="2"/>
  <c r="F31" i="2"/>
  <c r="E31" i="2"/>
  <c r="N30" i="2"/>
  <c r="F30" i="2"/>
  <c r="E30" i="2"/>
  <c r="N29" i="2"/>
  <c r="F29" i="2"/>
  <c r="E29" i="2"/>
  <c r="N28" i="2"/>
  <c r="H28" i="2"/>
  <c r="F28" i="2"/>
  <c r="E28" i="2"/>
  <c r="N27" i="2"/>
  <c r="F27" i="2"/>
  <c r="E27" i="2"/>
  <c r="N26" i="2"/>
  <c r="H26" i="2"/>
  <c r="F26" i="2"/>
  <c r="E26" i="2"/>
  <c r="N25" i="2"/>
  <c r="H25" i="2"/>
  <c r="F25" i="2"/>
  <c r="E25" i="2"/>
  <c r="N24" i="2"/>
  <c r="H24" i="2"/>
  <c r="F24" i="2"/>
  <c r="E24" i="2"/>
  <c r="N23" i="2"/>
  <c r="H23" i="2"/>
  <c r="F23" i="2"/>
  <c r="E23" i="2"/>
  <c r="N22" i="2"/>
  <c r="H22" i="2"/>
  <c r="F22" i="2"/>
  <c r="E22" i="2"/>
  <c r="N21" i="2"/>
  <c r="H21" i="2"/>
  <c r="F21" i="2"/>
  <c r="E21" i="2"/>
  <c r="N20" i="2"/>
  <c r="H20" i="2"/>
  <c r="F20" i="2"/>
  <c r="E20" i="2"/>
  <c r="N19" i="2"/>
  <c r="F19" i="2"/>
  <c r="E19" i="2"/>
  <c r="N18" i="2"/>
  <c r="F18" i="2"/>
  <c r="E18" i="2"/>
  <c r="N17" i="2"/>
  <c r="H17" i="2"/>
  <c r="F17" i="2"/>
  <c r="E17" i="2"/>
  <c r="N16" i="2"/>
  <c r="H16" i="2"/>
  <c r="F16" i="2"/>
  <c r="E16" i="2"/>
  <c r="N15" i="2"/>
  <c r="H15" i="2"/>
  <c r="F15" i="2"/>
  <c r="E15" i="2"/>
  <c r="N14" i="2"/>
  <c r="H14" i="2"/>
  <c r="F14" i="2"/>
  <c r="E14" i="2"/>
  <c r="N13" i="2"/>
  <c r="F13" i="2"/>
  <c r="E13" i="2"/>
  <c r="N12" i="2"/>
  <c r="F12" i="2"/>
  <c r="E12" i="2"/>
  <c r="N11" i="2"/>
  <c r="H11" i="2"/>
  <c r="F11" i="2"/>
  <c r="E11" i="2"/>
  <c r="N10" i="2"/>
  <c r="H10" i="2"/>
  <c r="F10" i="2"/>
  <c r="E10" i="2"/>
  <c r="N9" i="2"/>
  <c r="H9" i="2"/>
  <c r="F9" i="2"/>
  <c r="E9" i="2"/>
  <c r="N8" i="2"/>
  <c r="H8" i="2"/>
  <c r="F8" i="2"/>
  <c r="E8" i="2"/>
  <c r="N7" i="2"/>
  <c r="H7" i="2"/>
  <c r="F7" i="2"/>
  <c r="E7" i="2"/>
  <c r="N6" i="2"/>
  <c r="F6" i="2"/>
  <c r="E6" i="2"/>
  <c r="N5" i="2"/>
  <c r="H5" i="2"/>
  <c r="F5" i="2"/>
  <c r="E5" i="2"/>
  <c r="N4" i="2"/>
  <c r="F4" i="2"/>
  <c r="E4" i="2"/>
  <c r="N3" i="2"/>
  <c r="F3" i="2"/>
  <c r="E3" i="2"/>
  <c r="N2" i="2"/>
  <c r="F2" i="2"/>
  <c r="E2" i="2"/>
  <c r="O180" i="2" l="1"/>
  <c r="O182" i="2"/>
</calcChain>
</file>

<file path=xl/comments1.xml><?xml version="1.0" encoding="utf-8"?>
<comments xmlns="http://schemas.openxmlformats.org/spreadsheetml/2006/main">
  <authors>
    <author>Terry Malone</author>
  </authors>
  <commentList>
    <comment ref="A65" authorId="0" shapeId="0">
      <text>
        <r>
          <rPr>
            <b/>
            <sz val="9"/>
            <color indexed="81"/>
            <rFont val="Tahoma"/>
            <family val="2"/>
          </rPr>
          <t>Terry Malone:</t>
        </r>
        <r>
          <rPr>
            <sz val="9"/>
            <color indexed="81"/>
            <rFont val="Tahoma"/>
            <family val="2"/>
          </rPr>
          <t xml:space="preserve">
Exchange TN07-002
</t>
        </r>
      </text>
    </comment>
    <comment ref="A184" authorId="0" shapeId="0">
      <text>
        <r>
          <rPr>
            <b/>
            <sz val="9"/>
            <color indexed="81"/>
            <rFont val="Tahoma"/>
            <family val="2"/>
          </rPr>
          <t>Terry Malone:</t>
        </r>
        <r>
          <rPr>
            <sz val="9"/>
            <color indexed="81"/>
            <rFont val="Tahoma"/>
            <family val="2"/>
          </rPr>
          <t xml:space="preserve">
Exchange TN07-020
Also exchanged 09 credits for fresh 11 credits. Old number 09-117
</t>
        </r>
      </text>
    </comment>
  </commentList>
</comments>
</file>

<file path=xl/comments2.xml><?xml version="1.0" encoding="utf-8"?>
<comments xmlns="http://schemas.openxmlformats.org/spreadsheetml/2006/main">
  <authors>
    <author>Terry Malone</author>
    <author>Ann Marie Wetherington</author>
  </authors>
  <commentList>
    <comment ref="A5" authorId="0" shapeId="0">
      <text>
        <r>
          <rPr>
            <b/>
            <sz val="9"/>
            <color indexed="81"/>
            <rFont val="Tahoma"/>
            <family val="2"/>
          </rPr>
          <t>Terry Malone:</t>
        </r>
        <r>
          <rPr>
            <sz val="9"/>
            <color indexed="81"/>
            <rFont val="Tahoma"/>
            <family val="2"/>
          </rPr>
          <t xml:space="preserve">
Exchange (TN06-019)
</t>
        </r>
      </text>
    </comment>
    <comment ref="A6" authorId="0" shapeId="0">
      <text>
        <r>
          <rPr>
            <b/>
            <sz val="9"/>
            <color indexed="81"/>
            <rFont val="Tahoma"/>
            <family val="2"/>
          </rPr>
          <t>Terry Malone:</t>
        </r>
        <r>
          <rPr>
            <sz val="9"/>
            <color indexed="81"/>
            <rFont val="Tahoma"/>
            <family val="2"/>
          </rPr>
          <t xml:space="preserve">
Exchange TN07-046
</t>
        </r>
      </text>
    </comment>
    <comment ref="A10" authorId="0" shapeId="0">
      <text>
        <r>
          <rPr>
            <b/>
            <sz val="9"/>
            <color indexed="81"/>
            <rFont val="Tahoma"/>
            <family val="2"/>
          </rPr>
          <t>Terry Malone:</t>
        </r>
        <r>
          <rPr>
            <sz val="9"/>
            <color indexed="81"/>
            <rFont val="Tahoma"/>
            <family val="2"/>
          </rPr>
          <t xml:space="preserve">
Exchange TN07-050
</t>
        </r>
      </text>
    </comment>
    <comment ref="A23" authorId="0" shapeId="0">
      <text>
        <r>
          <rPr>
            <b/>
            <sz val="9"/>
            <color indexed="81"/>
            <rFont val="Tahoma"/>
            <family val="2"/>
          </rPr>
          <t>Terry Malone:</t>
        </r>
        <r>
          <rPr>
            <sz val="9"/>
            <color indexed="81"/>
            <rFont val="Tahoma"/>
            <family val="2"/>
          </rPr>
          <t xml:space="preserve">
Exchange TN07-015
</t>
        </r>
      </text>
    </comment>
    <comment ref="H37" authorId="1" shapeId="0">
      <text>
        <r>
          <rPr>
            <b/>
            <sz val="9"/>
            <color indexed="81"/>
            <rFont val="Tahoma"/>
            <family val="2"/>
          </rPr>
          <t>Ann Marie Wetherington:</t>
        </r>
        <r>
          <rPr>
            <sz val="9"/>
            <color indexed="81"/>
            <rFont val="Tahoma"/>
            <family val="2"/>
          </rPr>
          <t xml:space="preserve">
Report went out late due to CCM waiting on guidance about straight 1602 reports.</t>
        </r>
      </text>
    </comment>
    <comment ref="G44" authorId="1" shapeId="0">
      <text>
        <r>
          <rPr>
            <b/>
            <sz val="9"/>
            <color indexed="81"/>
            <rFont val="Tahoma"/>
            <family val="2"/>
          </rPr>
          <t>Ann Marie Wetherington:</t>
        </r>
        <r>
          <rPr>
            <sz val="9"/>
            <color indexed="81"/>
            <rFont val="Tahoma"/>
            <family val="2"/>
          </rPr>
          <t xml:space="preserve">
Report went out late due to CCM waiting on guidance for straight 1602 properties.</t>
        </r>
      </text>
    </comment>
  </commentList>
</comments>
</file>

<file path=xl/comments3.xml><?xml version="1.0" encoding="utf-8"?>
<comments xmlns="http://schemas.openxmlformats.org/spreadsheetml/2006/main">
  <authors>
    <author>Terry Malone</author>
  </authors>
  <commentList>
    <comment ref="A64" authorId="0" shapeId="0">
      <text>
        <r>
          <rPr>
            <b/>
            <sz val="9"/>
            <color indexed="81"/>
            <rFont val="Tahoma"/>
            <family val="2"/>
          </rPr>
          <t>Terry Malone:</t>
        </r>
        <r>
          <rPr>
            <sz val="9"/>
            <color indexed="81"/>
            <rFont val="Tahoma"/>
            <family val="2"/>
          </rPr>
          <t xml:space="preserve">
Exchange TN07-024
</t>
        </r>
      </text>
    </comment>
  </commentList>
</comments>
</file>

<file path=xl/comments4.xml><?xml version="1.0" encoding="utf-8"?>
<comments xmlns="http://schemas.openxmlformats.org/spreadsheetml/2006/main">
  <authors>
    <author>David Richardson</author>
  </authors>
  <commentList>
    <comment ref="C115" authorId="0" shapeId="0">
      <text>
        <r>
          <rPr>
            <b/>
            <sz val="9"/>
            <color indexed="81"/>
            <rFont val="Tahoma"/>
            <family val="2"/>
          </rPr>
          <t>David Richardson:</t>
        </r>
        <r>
          <rPr>
            <sz val="9"/>
            <color indexed="81"/>
            <rFont val="Tahoma"/>
            <family val="2"/>
          </rPr>
          <t xml:space="preserve">
Rescheduled to May
</t>
        </r>
      </text>
    </comment>
  </commentList>
</comments>
</file>

<file path=xl/sharedStrings.xml><?xml version="1.0" encoding="utf-8"?>
<sst xmlns="http://schemas.openxmlformats.org/spreadsheetml/2006/main" count="8002" uniqueCount="2402">
  <si>
    <t>Hickory Manor</t>
  </si>
  <si>
    <t>TN96-013</t>
  </si>
  <si>
    <t>Hampton Ridge</t>
  </si>
  <si>
    <t>TN96-021</t>
  </si>
  <si>
    <t>Park Place Apartments</t>
  </si>
  <si>
    <t>TN01-018</t>
  </si>
  <si>
    <t>TN01-019</t>
  </si>
  <si>
    <t>TN01-020</t>
  </si>
  <si>
    <t>TN01-022</t>
  </si>
  <si>
    <t>Valley View Garden</t>
  </si>
  <si>
    <t>Fentress Oaks/Jmstwn LP</t>
  </si>
  <si>
    <t>Surreywood Apts</t>
  </si>
  <si>
    <t xml:space="preserve">TN93-007   </t>
  </si>
  <si>
    <t>Valley Brook I</t>
  </si>
  <si>
    <t xml:space="preserve">TN92-050  </t>
  </si>
  <si>
    <t>Tazewell</t>
  </si>
  <si>
    <t>TN04-024</t>
  </si>
  <si>
    <t>TN04-027</t>
  </si>
  <si>
    <t>TN04-028</t>
  </si>
  <si>
    <t>TN04-033</t>
  </si>
  <si>
    <t>TN04-036</t>
  </si>
  <si>
    <t>TN04-040</t>
  </si>
  <si>
    <t>TN04-043</t>
  </si>
  <si>
    <t>TN04-046</t>
  </si>
  <si>
    <t>TN04-047</t>
  </si>
  <si>
    <t>TN04-048</t>
  </si>
  <si>
    <t>TN04-049</t>
  </si>
  <si>
    <t>TN04-054</t>
  </si>
  <si>
    <t>Aprilwoods East/West</t>
  </si>
  <si>
    <t>Memphis 2004</t>
  </si>
  <si>
    <t>Cocke Estates</t>
  </si>
  <si>
    <t>Orleans Terrace</t>
  </si>
  <si>
    <t>Lafollette Estates</t>
  </si>
  <si>
    <t>SP</t>
  </si>
  <si>
    <t>Sutherland Park</t>
  </si>
  <si>
    <t>Kingston Spring</t>
  </si>
  <si>
    <t>Beaver Hollow</t>
  </si>
  <si>
    <t>King's View</t>
  </si>
  <si>
    <t>Church Hill Village</t>
  </si>
  <si>
    <t>Plymouth Ridge</t>
  </si>
  <si>
    <t>Summerdale</t>
  </si>
  <si>
    <t>Villages at Alton Park</t>
  </si>
  <si>
    <t>TN95-072</t>
  </si>
  <si>
    <t>TN98-003</t>
  </si>
  <si>
    <t xml:space="preserve">TN94-022  </t>
  </si>
  <si>
    <t>CM</t>
  </si>
  <si>
    <t>Sycamore Place</t>
  </si>
  <si>
    <t>TN01-007</t>
  </si>
  <si>
    <t>TN01-009</t>
  </si>
  <si>
    <t>TN01-011</t>
  </si>
  <si>
    <t>TN01-012</t>
  </si>
  <si>
    <t>TN01-014</t>
  </si>
  <si>
    <t>McMinnville</t>
  </si>
  <si>
    <t>Miller Town</t>
  </si>
  <si>
    <t>TN02-020</t>
  </si>
  <si>
    <t xml:space="preserve">Stoneridge Park </t>
  </si>
  <si>
    <t>Jefferson City</t>
  </si>
  <si>
    <t>Flag Manor</t>
  </si>
  <si>
    <t>Ridgetop Apts.</t>
  </si>
  <si>
    <t>Kingsport</t>
  </si>
  <si>
    <t>Beason Wells</t>
  </si>
  <si>
    <t>Maynardsville</t>
  </si>
  <si>
    <t>Rainbow Creek</t>
  </si>
  <si>
    <t>Dover</t>
  </si>
  <si>
    <t>Country Oaks II</t>
  </si>
  <si>
    <t>Somerville</t>
  </si>
  <si>
    <t>TN98-100</t>
  </si>
  <si>
    <t>TN00-119</t>
  </si>
  <si>
    <t>Milan</t>
  </si>
  <si>
    <t>No</t>
  </si>
  <si>
    <t>Waynesboro Village Apts</t>
  </si>
  <si>
    <t>Waynesboro</t>
  </si>
  <si>
    <t>TN02-001</t>
  </si>
  <si>
    <t>Whispering Meadows</t>
  </si>
  <si>
    <t>University Avenue Apts</t>
  </si>
  <si>
    <t xml:space="preserve">TN91-026  </t>
  </si>
  <si>
    <t>TN94-033</t>
  </si>
  <si>
    <t>Springfield</t>
  </si>
  <si>
    <t>Meadow Wood Apts</t>
  </si>
  <si>
    <t>TN04-202</t>
  </si>
  <si>
    <t>Boynton Overlook</t>
  </si>
  <si>
    <t>TN99-103</t>
  </si>
  <si>
    <t>TN96-065</t>
  </si>
  <si>
    <t>TN91-052</t>
  </si>
  <si>
    <t>TN02-050</t>
  </si>
  <si>
    <t>TN02-051</t>
  </si>
  <si>
    <t>Ellington View</t>
  </si>
  <si>
    <t xml:space="preserve">TN91-038    </t>
  </si>
  <si>
    <t>Meadows of Milan</t>
  </si>
  <si>
    <t>Teller Village</t>
  </si>
  <si>
    <t>TN98-006</t>
  </si>
  <si>
    <t>TN98-008</t>
  </si>
  <si>
    <t>TN98-010</t>
  </si>
  <si>
    <t>TN95-069</t>
  </si>
  <si>
    <t>Ridgewood</t>
  </si>
  <si>
    <t xml:space="preserve">TN90-013    </t>
  </si>
  <si>
    <t>Rossville</t>
  </si>
  <si>
    <t>Weaver Field</t>
  </si>
  <si>
    <t>Amber Point</t>
  </si>
  <si>
    <t>Trails of Dickson II</t>
  </si>
  <si>
    <t>Emerald Point</t>
  </si>
  <si>
    <t>Magnolia Landing</t>
  </si>
  <si>
    <t>TN96-005</t>
  </si>
  <si>
    <t>TN96-008</t>
  </si>
  <si>
    <t>TN02-030</t>
  </si>
  <si>
    <t>TN02-201</t>
  </si>
  <si>
    <t>Creekwood Apts</t>
  </si>
  <si>
    <t>Watauga Square</t>
  </si>
  <si>
    <t>Erwin</t>
  </si>
  <si>
    <t>Orchard Park  II</t>
  </si>
  <si>
    <t>Hillcrest Apartments</t>
  </si>
  <si>
    <t>Dickson</t>
  </si>
  <si>
    <t>Lawrenceburg</t>
  </si>
  <si>
    <t>Hillside Place</t>
  </si>
  <si>
    <t>TN95-025</t>
  </si>
  <si>
    <t>TN00-110</t>
  </si>
  <si>
    <t>TN02-202</t>
  </si>
  <si>
    <t>TN02-207</t>
  </si>
  <si>
    <t>TN02-209</t>
  </si>
  <si>
    <t>TN01-023</t>
  </si>
  <si>
    <t>TN01-024</t>
  </si>
  <si>
    <t>TN01-026</t>
  </si>
  <si>
    <t>TN01-030</t>
  </si>
  <si>
    <t>McLemore Apartments</t>
  </si>
  <si>
    <t>Spring Branch Apts</t>
  </si>
  <si>
    <t>Trinity Hills Apts</t>
  </si>
  <si>
    <t>Oak Haven Apts</t>
  </si>
  <si>
    <t>TN99-004</t>
  </si>
  <si>
    <t>TN99-006</t>
  </si>
  <si>
    <t>TN96-028</t>
  </si>
  <si>
    <t>Grand Hotel</t>
  </si>
  <si>
    <t>TN96-029</t>
  </si>
  <si>
    <t>TN96-034</t>
  </si>
  <si>
    <t>Jamestown Villas</t>
  </si>
  <si>
    <t>TN96-038</t>
  </si>
  <si>
    <t>TN94-006</t>
  </si>
  <si>
    <t>Cumberland Manor</t>
  </si>
  <si>
    <t>TN01-050</t>
  </si>
  <si>
    <t>TN01-051</t>
  </si>
  <si>
    <t>Hohenwald</t>
  </si>
  <si>
    <t>Willow Creek</t>
  </si>
  <si>
    <t>Argyle Avenue Seniors</t>
  </si>
  <si>
    <t>Chicago Park Place Apts</t>
  </si>
  <si>
    <t xml:space="preserve">TN94-030  </t>
  </si>
  <si>
    <t>Courtney Square</t>
  </si>
  <si>
    <t xml:space="preserve">TN94-031  </t>
  </si>
  <si>
    <t>Crestview Terrace</t>
  </si>
  <si>
    <t>TN98-103</t>
  </si>
  <si>
    <t>TN98-105</t>
  </si>
  <si>
    <t>TN98-109</t>
  </si>
  <si>
    <t>TN99-043</t>
  </si>
  <si>
    <t>Clinton</t>
  </si>
  <si>
    <t>Canterbury Apts</t>
  </si>
  <si>
    <t>ChapelRidge of Jackson</t>
  </si>
  <si>
    <t>TN99-041</t>
  </si>
  <si>
    <t>TN99-042</t>
  </si>
  <si>
    <t>TN99-104</t>
  </si>
  <si>
    <t>TN00-003</t>
  </si>
  <si>
    <t>Ashton View</t>
  </si>
  <si>
    <t>Wyndover Apartments</t>
  </si>
  <si>
    <t>Jackson</t>
  </si>
  <si>
    <t>Alpha Renaissance</t>
  </si>
  <si>
    <t>Madison Ridge</t>
  </si>
  <si>
    <t>TN99-044</t>
  </si>
  <si>
    <t>Rocky Top Apartments</t>
  </si>
  <si>
    <t>Frisco Courts</t>
  </si>
  <si>
    <t>TN95-026</t>
  </si>
  <si>
    <t>Bellewood Park Apts</t>
  </si>
  <si>
    <t>Village Homes of Gallatin</t>
  </si>
  <si>
    <t>Carthage</t>
  </si>
  <si>
    <t>River Rest Apts</t>
  </si>
  <si>
    <t>Mulrooney I</t>
  </si>
  <si>
    <t>Park Trace Apts</t>
  </si>
  <si>
    <t>Mercury Court</t>
  </si>
  <si>
    <t>Villas at Metro Center</t>
  </si>
  <si>
    <t>Madison</t>
  </si>
  <si>
    <t xml:space="preserve">Prestwick Ridge </t>
  </si>
  <si>
    <t>Doe Ridge Apartments</t>
  </si>
  <si>
    <t>Saddlewood Apartments</t>
  </si>
  <si>
    <t>Henning</t>
  </si>
  <si>
    <t>Jamestown</t>
  </si>
  <si>
    <t>Riverbirch Village Apts</t>
  </si>
  <si>
    <t>LaPaloma Apts</t>
  </si>
  <si>
    <t>Bull Run Creek</t>
  </si>
  <si>
    <t>Knob Hill Apts</t>
  </si>
  <si>
    <t>Cottonwood Apartments</t>
  </si>
  <si>
    <t xml:space="preserve">TN93-049   </t>
  </si>
  <si>
    <t>Mountain City</t>
  </si>
  <si>
    <t>Rockwood</t>
  </si>
  <si>
    <t>Mountain View Apts</t>
  </si>
  <si>
    <t>TN95-001</t>
  </si>
  <si>
    <t xml:space="preserve">TN93-042  </t>
  </si>
  <si>
    <t>Greenwood  Apts</t>
  </si>
  <si>
    <t>Cedar Ridge</t>
  </si>
  <si>
    <t>Cowan</t>
  </si>
  <si>
    <t xml:space="preserve">TN93-037   </t>
  </si>
  <si>
    <t>TN97-003</t>
  </si>
  <si>
    <t>Forty Homes for Lemoyne</t>
  </si>
  <si>
    <t xml:space="preserve">TN92-042  </t>
  </si>
  <si>
    <t>Reelfoot Village Apts</t>
  </si>
  <si>
    <t>Baileyton</t>
  </si>
  <si>
    <t>TN94-045</t>
  </si>
  <si>
    <t>TN98-012</t>
  </si>
  <si>
    <t>Peachtree Park</t>
  </si>
  <si>
    <t>Park Place at Johnson City</t>
  </si>
  <si>
    <t>Mountain View</t>
  </si>
  <si>
    <t>Crossville</t>
  </si>
  <si>
    <t>Mason Manor Apts</t>
  </si>
  <si>
    <t>TN99-010</t>
  </si>
  <si>
    <t>TN99-011</t>
  </si>
  <si>
    <t>TN99-027</t>
  </si>
  <si>
    <t>Ridgeview Apts (aka Washington St)</t>
  </si>
  <si>
    <t>Briarwood Apartments</t>
  </si>
  <si>
    <t>TN99-040</t>
  </si>
  <si>
    <t xml:space="preserve">TN91-030  </t>
  </si>
  <si>
    <t xml:space="preserve">TN91-049  </t>
  </si>
  <si>
    <t xml:space="preserve">TN90-056    </t>
  </si>
  <si>
    <t>Cannon Apts</t>
  </si>
  <si>
    <t>Columbia</t>
  </si>
  <si>
    <t>Ridgely</t>
  </si>
  <si>
    <t>Mt Juliet</t>
  </si>
  <si>
    <t>TN01-004</t>
  </si>
  <si>
    <t>TN00-006</t>
  </si>
  <si>
    <t>TN00-008</t>
  </si>
  <si>
    <t>TN00-010</t>
  </si>
  <si>
    <t>TN00-013</t>
  </si>
  <si>
    <t>TN00-015</t>
  </si>
  <si>
    <t>TN00-017</t>
  </si>
  <si>
    <t>TN00-020</t>
  </si>
  <si>
    <t>TN00-024</t>
  </si>
  <si>
    <t>TN00-025</t>
  </si>
  <si>
    <t>TN00-026</t>
  </si>
  <si>
    <t>TN00-030</t>
  </si>
  <si>
    <t>TM</t>
  </si>
  <si>
    <t>Pleasant Valley</t>
  </si>
  <si>
    <t>Memphis</t>
  </si>
  <si>
    <t>Highlander Pointe</t>
  </si>
  <si>
    <t>South Ridge Apts</t>
  </si>
  <si>
    <t>Bluegrass Village Apts</t>
  </si>
  <si>
    <t>NA</t>
  </si>
  <si>
    <t>TN00-102</t>
  </si>
  <si>
    <t>Greenview Townhomes</t>
  </si>
  <si>
    <t>TN96-042</t>
  </si>
  <si>
    <t>TN98-026</t>
  </si>
  <si>
    <t xml:space="preserve">TN91-013  </t>
  </si>
  <si>
    <t>White Bluff</t>
  </si>
  <si>
    <t>Acorn Hills</t>
  </si>
  <si>
    <t>Decatur</t>
  </si>
  <si>
    <t>Dyersburg</t>
  </si>
  <si>
    <t>Tullahoma</t>
  </si>
  <si>
    <t>Memphis 102</t>
  </si>
  <si>
    <t>Eastside Elderly</t>
  </si>
  <si>
    <t>TN02-022</t>
  </si>
  <si>
    <t>Dandridge Towers</t>
  </si>
  <si>
    <t>TN97-005</t>
  </si>
  <si>
    <t>TN03-041</t>
  </si>
  <si>
    <t>River Ridge Apts</t>
  </si>
  <si>
    <t>TN03-042</t>
  </si>
  <si>
    <t>Hamilton Creek Apts</t>
  </si>
  <si>
    <t>Villages at Barkley Landing</t>
  </si>
  <si>
    <t>Hendersonville</t>
  </si>
  <si>
    <t>Lenoir City</t>
  </si>
  <si>
    <t>Willow Heights Apartments</t>
  </si>
  <si>
    <t>Stoneybrook Heights Apts</t>
  </si>
  <si>
    <t>TN97-048</t>
  </si>
  <si>
    <t>TN97-053</t>
  </si>
  <si>
    <t>TN97-054</t>
  </si>
  <si>
    <t>TN01-105</t>
  </si>
  <si>
    <t>Saddlebrook</t>
  </si>
  <si>
    <t>TN02-011</t>
  </si>
  <si>
    <t>Sixty Homes for Memphis</t>
  </si>
  <si>
    <t>TN97-034</t>
  </si>
  <si>
    <t>Rutherford Woodlands Apts</t>
  </si>
  <si>
    <t>TN97-039</t>
  </si>
  <si>
    <t>Salem Manor</t>
  </si>
  <si>
    <t>TN97-009</t>
  </si>
  <si>
    <t>Mallory Heights</t>
  </si>
  <si>
    <t>TN97-016</t>
  </si>
  <si>
    <t>One South Place</t>
  </si>
  <si>
    <t>TN97-026</t>
  </si>
  <si>
    <t>TN97-028</t>
  </si>
  <si>
    <t>TN97-040</t>
  </si>
  <si>
    <t>TN01-103</t>
  </si>
  <si>
    <t>Hiawassee Square II</t>
  </si>
  <si>
    <t>Lake Street Apartments</t>
  </si>
  <si>
    <t>Lexington</t>
  </si>
  <si>
    <t>Rivendell Apartments</t>
  </si>
  <si>
    <t>Peaks of Knoxville</t>
  </si>
  <si>
    <t>Seniors First</t>
  </si>
  <si>
    <t>Park Trail Apartments</t>
  </si>
  <si>
    <t xml:space="preserve">Knob Hill </t>
  </si>
  <si>
    <t>TN02-044</t>
  </si>
  <si>
    <t>Lebanon</t>
  </si>
  <si>
    <t>Creekside Apartments</t>
  </si>
  <si>
    <t>Savannah</t>
  </si>
  <si>
    <t xml:space="preserve">TN93-001 </t>
  </si>
  <si>
    <t>Pleasant Valley Village</t>
  </si>
  <si>
    <t>New Rock Creek Apts - II</t>
  </si>
  <si>
    <t>New Rock Creek - Phase I</t>
  </si>
  <si>
    <t>Terrace View Townhomes</t>
  </si>
  <si>
    <t>Dodson Avenue Apts</t>
  </si>
  <si>
    <t>Nashville</t>
  </si>
  <si>
    <t xml:space="preserve">TN90-036    </t>
  </si>
  <si>
    <t>Sneedville</t>
  </si>
  <si>
    <t>TN02-034</t>
  </si>
  <si>
    <t>May Rose Place Apts</t>
  </si>
  <si>
    <t xml:space="preserve">TN92-030    </t>
  </si>
  <si>
    <t>Jamestown Village Apts</t>
  </si>
  <si>
    <t>TN99-013</t>
  </si>
  <si>
    <t>TN99-022</t>
  </si>
  <si>
    <t>TN99-023</t>
  </si>
  <si>
    <t>TN99-024</t>
  </si>
  <si>
    <t>TN99-039</t>
  </si>
  <si>
    <t>TN00-047</t>
  </si>
  <si>
    <t>TN00-050</t>
  </si>
  <si>
    <t>TN02-007</t>
  </si>
  <si>
    <t>Memphis 150</t>
  </si>
  <si>
    <t>TN02-015</t>
  </si>
  <si>
    <t>Willow Pointe</t>
  </si>
  <si>
    <t>College Park Family I (aka Lemoyne Gardens)</t>
  </si>
  <si>
    <t>Clearview Apts</t>
  </si>
  <si>
    <t>Westwood Manor</t>
  </si>
  <si>
    <t>TN93-035</t>
  </si>
  <si>
    <t>Elizabethton</t>
  </si>
  <si>
    <t>TN98-110</t>
  </si>
  <si>
    <t>Autumn Park</t>
  </si>
  <si>
    <t xml:space="preserve">TN91-029  </t>
  </si>
  <si>
    <t>TN02-033</t>
  </si>
  <si>
    <t>Mitchell/Read Apts</t>
  </si>
  <si>
    <t>Park Village - Fairview</t>
  </si>
  <si>
    <t>TN96-056</t>
  </si>
  <si>
    <t>Park Village - Paris</t>
  </si>
  <si>
    <t>Paris</t>
  </si>
  <si>
    <t>TN96-058</t>
  </si>
  <si>
    <t>Flenniken Square</t>
  </si>
  <si>
    <t>Rogersville</t>
  </si>
  <si>
    <t>Harvest Edge</t>
  </si>
  <si>
    <t>TN96-011</t>
  </si>
  <si>
    <t xml:space="preserve">TN94-032  </t>
  </si>
  <si>
    <t>TN98-060</t>
  </si>
  <si>
    <t>TN98-064</t>
  </si>
  <si>
    <t>Brownsville</t>
  </si>
  <si>
    <t>Cleveland Apts (Forest Grove)</t>
  </si>
  <si>
    <t>TN98-020</t>
  </si>
  <si>
    <t>TN98-025</t>
  </si>
  <si>
    <t>TN98-027</t>
  </si>
  <si>
    <t>TN98-030</t>
  </si>
  <si>
    <t>TN95-002</t>
  </si>
  <si>
    <t>Trails of Dickson</t>
  </si>
  <si>
    <t xml:space="preserve">TN95-007  </t>
  </si>
  <si>
    <t>Stanton Village Apts</t>
  </si>
  <si>
    <t>Stanton</t>
  </si>
  <si>
    <t xml:space="preserve">TN95-008  </t>
  </si>
  <si>
    <t xml:space="preserve">TN93-008   </t>
  </si>
  <si>
    <t xml:space="preserve">TN93-010  </t>
  </si>
  <si>
    <t>Benton</t>
  </si>
  <si>
    <t xml:space="preserve">TN93-047   </t>
  </si>
  <si>
    <t>Waterview Apts I</t>
  </si>
  <si>
    <t>TN95-075</t>
  </si>
  <si>
    <t xml:space="preserve">TN94-042  </t>
  </si>
  <si>
    <t>Baileyton Terrace</t>
  </si>
  <si>
    <t>Meadow Creek Apartments</t>
  </si>
  <si>
    <t>Hickory Pointe</t>
  </si>
  <si>
    <t>Hiawassee Square I</t>
  </si>
  <si>
    <t>Huntsville</t>
  </si>
  <si>
    <t>Dunhill Apartments</t>
  </si>
  <si>
    <t>TN00-104</t>
  </si>
  <si>
    <t>TN01-025</t>
  </si>
  <si>
    <t>Forest Park</t>
  </si>
  <si>
    <t>TN94-037</t>
  </si>
  <si>
    <t>Pendleton Pines</t>
  </si>
  <si>
    <t>TN95-103</t>
  </si>
  <si>
    <t>Covington</t>
  </si>
  <si>
    <t>Villages of Gallatin</t>
  </si>
  <si>
    <t>TN03-001</t>
  </si>
  <si>
    <t>TN03-002</t>
  </si>
  <si>
    <t>TN03-004</t>
  </si>
  <si>
    <t>TN03-021</t>
  </si>
  <si>
    <t>TN03-022</t>
  </si>
  <si>
    <t>TN03-027</t>
  </si>
  <si>
    <t>TN03-028</t>
  </si>
  <si>
    <t>TN03-031</t>
  </si>
  <si>
    <t>TN03-034</t>
  </si>
  <si>
    <t>TN03-045</t>
  </si>
  <si>
    <t>TN03-217</t>
  </si>
  <si>
    <t>TN04-201</t>
  </si>
  <si>
    <t>TN04-206</t>
  </si>
  <si>
    <t>Alton Park Residences</t>
  </si>
  <si>
    <t>Memphis 2003</t>
  </si>
  <si>
    <t>Harmony Woods Apts</t>
  </si>
  <si>
    <t>River Highlands Apts</t>
  </si>
  <si>
    <t>Wedgewood Towers</t>
  </si>
  <si>
    <t>The Villages @ Old Hickory</t>
  </si>
  <si>
    <t>Terrace Park II</t>
  </si>
  <si>
    <t>TN95-022</t>
  </si>
  <si>
    <t>Mason</t>
  </si>
  <si>
    <t>TN95-023</t>
  </si>
  <si>
    <t>Braun Cove Apartments</t>
  </si>
  <si>
    <t>Granite Heights</t>
  </si>
  <si>
    <t>Orchard Park</t>
  </si>
  <si>
    <t>Old Hickory Towers</t>
  </si>
  <si>
    <t>Terrace Park I</t>
  </si>
  <si>
    <t>TN94-005</t>
  </si>
  <si>
    <t>TN96-017</t>
  </si>
  <si>
    <t>Cedar Pointe Apartments</t>
  </si>
  <si>
    <t>One Wilcox Place</t>
  </si>
  <si>
    <t>Striplin Place</t>
  </si>
  <si>
    <t>TN04-220</t>
  </si>
  <si>
    <t>TN05-203</t>
  </si>
  <si>
    <t>Burning Tree</t>
  </si>
  <si>
    <t>TN05-204</t>
  </si>
  <si>
    <t>Patrician Terrace</t>
  </si>
  <si>
    <t>TN05-208</t>
  </si>
  <si>
    <t>Parkview Manor</t>
  </si>
  <si>
    <t>TN05-209</t>
  </si>
  <si>
    <t>Tyson Park</t>
  </si>
  <si>
    <t>TN05-213</t>
  </si>
  <si>
    <t>Tanglewood</t>
  </si>
  <si>
    <t>TN05-214</t>
  </si>
  <si>
    <t>TN05-220</t>
  </si>
  <si>
    <t>Aspenwood Sqr</t>
  </si>
  <si>
    <t>TN05-221</t>
  </si>
  <si>
    <t>Parkview Apts</t>
  </si>
  <si>
    <t>Lake Ridge Apts</t>
  </si>
  <si>
    <t>Finley Villa Apartments</t>
  </si>
  <si>
    <t>TN96-018</t>
  </si>
  <si>
    <t>Wartburg</t>
  </si>
  <si>
    <t xml:space="preserve">TN93-021   </t>
  </si>
  <si>
    <t xml:space="preserve">TN94-001  </t>
  </si>
  <si>
    <t>Center Point Apts</t>
  </si>
  <si>
    <t>TN94-027</t>
  </si>
  <si>
    <t>Portland Courtyard</t>
  </si>
  <si>
    <t xml:space="preserve">TN95-009  </t>
  </si>
  <si>
    <t>Elk Meadows</t>
  </si>
  <si>
    <t>Gruetli-Laager</t>
  </si>
  <si>
    <t xml:space="preserve">TN95-010  </t>
  </si>
  <si>
    <t>Woodbine Cumberland Meadows</t>
  </si>
  <si>
    <t>Wesley Forest II</t>
  </si>
  <si>
    <t>Laurel House</t>
  </si>
  <si>
    <t>Vine Hill Homes</t>
  </si>
  <si>
    <t>Wesley Forest</t>
  </si>
  <si>
    <t>Grandstaff Apartments</t>
  </si>
  <si>
    <t>Raintree Apts</t>
  </si>
  <si>
    <t>Tellico Plains</t>
  </si>
  <si>
    <t xml:space="preserve">TN91-004  </t>
  </si>
  <si>
    <t>Sycamore Trace</t>
  </si>
  <si>
    <t>Bulls Gap</t>
  </si>
  <si>
    <t>Roundtree Manor II</t>
  </si>
  <si>
    <t>Fairview</t>
  </si>
  <si>
    <t>Livingston</t>
  </si>
  <si>
    <t>Summit Park</t>
  </si>
  <si>
    <t>Parktowne Apts</t>
  </si>
  <si>
    <t>Maryville</t>
  </si>
  <si>
    <t xml:space="preserve">TN91-024    </t>
  </si>
  <si>
    <t>John Sevier Center</t>
  </si>
  <si>
    <t>Hickory Hollow Sr. Apts.</t>
  </si>
  <si>
    <t>Rhea County Scattered Sites</t>
  </si>
  <si>
    <t>TN96-070</t>
  </si>
  <si>
    <t>Summercrest Apts</t>
  </si>
  <si>
    <t>Lynchburg</t>
  </si>
  <si>
    <t>Valley Brook II</t>
  </si>
  <si>
    <t>Newport</t>
  </si>
  <si>
    <t>Lake Point Apts</t>
  </si>
  <si>
    <t>Cedar Ridge TownHomes</t>
  </si>
  <si>
    <t>LaVergne</t>
  </si>
  <si>
    <t>Russell Park II</t>
  </si>
  <si>
    <t>Sevierville</t>
  </si>
  <si>
    <t>Byrdstown</t>
  </si>
  <si>
    <t>Willowbrook Apts</t>
  </si>
  <si>
    <t xml:space="preserve">TN93-038   </t>
  </si>
  <si>
    <t>Loudonview Apts</t>
  </si>
  <si>
    <t>Portland</t>
  </si>
  <si>
    <t>TN02-003</t>
  </si>
  <si>
    <t>Dogwood Place</t>
  </si>
  <si>
    <t>East Ridge</t>
  </si>
  <si>
    <t>Cobblestone Corners</t>
  </si>
  <si>
    <t>TN97-007</t>
  </si>
  <si>
    <t>Nashwood Park Apts</t>
  </si>
  <si>
    <t>TN97-010</t>
  </si>
  <si>
    <t>Bradley Place Apts</t>
  </si>
  <si>
    <t>TN97-011</t>
  </si>
  <si>
    <t>TN97-012</t>
  </si>
  <si>
    <t>Knoxville</t>
  </si>
  <si>
    <t>Passport Homes</t>
  </si>
  <si>
    <t>Chapel Ridge of Ripley</t>
  </si>
  <si>
    <t>Johnson City</t>
  </si>
  <si>
    <t>Gallaway</t>
  </si>
  <si>
    <t>TN05-215</t>
  </si>
  <si>
    <t>TN06-200</t>
  </si>
  <si>
    <t>TN06-206</t>
  </si>
  <si>
    <t xml:space="preserve">TN95-073  </t>
  </si>
  <si>
    <t>Pulaski</t>
  </si>
  <si>
    <t>TN97-100</t>
  </si>
  <si>
    <t>Tulip Cove Apartments(aka Garden Park)</t>
  </si>
  <si>
    <t>Wakeman Crossing Apts</t>
  </si>
  <si>
    <t>Waterview Apts II</t>
  </si>
  <si>
    <t>TN95-074</t>
  </si>
  <si>
    <t>TN02-045</t>
  </si>
  <si>
    <t>Skyline Apts</t>
  </si>
  <si>
    <t>TN95-048</t>
  </si>
  <si>
    <t>Huron</t>
  </si>
  <si>
    <t>Ashland City</t>
  </si>
  <si>
    <t>Dayton</t>
  </si>
  <si>
    <t>?</t>
  </si>
  <si>
    <t>Hines Valley Apts</t>
  </si>
  <si>
    <t>Riverpark Apts.</t>
  </si>
  <si>
    <t>Lyles</t>
  </si>
  <si>
    <t xml:space="preserve">TN95-087  </t>
  </si>
  <si>
    <t>Broadway Manor</t>
  </si>
  <si>
    <t>TN95-100</t>
  </si>
  <si>
    <t>Green Meadow</t>
  </si>
  <si>
    <t>Spring Hill</t>
  </si>
  <si>
    <t>TN00-103</t>
  </si>
  <si>
    <t>TN01-033</t>
  </si>
  <si>
    <t>TN01-035</t>
  </si>
  <si>
    <t>TN01-041</t>
  </si>
  <si>
    <t>TN01-042</t>
  </si>
  <si>
    <t>TN01-044</t>
  </si>
  <si>
    <t>TN01-045</t>
  </si>
  <si>
    <t>Skyline Village</t>
  </si>
  <si>
    <t>Preston Taylor Homes II</t>
  </si>
  <si>
    <t>TN00-028</t>
  </si>
  <si>
    <t>TN00-031</t>
  </si>
  <si>
    <t>TN00-032</t>
  </si>
  <si>
    <t>TN00-033</t>
  </si>
  <si>
    <t>TN00-035</t>
  </si>
  <si>
    <t>TN00-040</t>
  </si>
  <si>
    <t>TN00-041</t>
  </si>
  <si>
    <t>TN00-046</t>
  </si>
  <si>
    <t>Union City</t>
  </si>
  <si>
    <t>TN95-102</t>
  </si>
  <si>
    <t>TN97-041</t>
  </si>
  <si>
    <t>Oak Ridge</t>
  </si>
  <si>
    <t>Rutherford Pointe</t>
  </si>
  <si>
    <t>TN95-040</t>
  </si>
  <si>
    <t>Grand House II</t>
  </si>
  <si>
    <t>Goodlettsville</t>
  </si>
  <si>
    <t>Washington Square</t>
  </si>
  <si>
    <t>Morristown</t>
  </si>
  <si>
    <t>Algood</t>
  </si>
  <si>
    <t>Rollingwood</t>
  </si>
  <si>
    <t>TN00-118</t>
  </si>
  <si>
    <t>Chattanooga</t>
  </si>
  <si>
    <t>Newport Manor Apts</t>
  </si>
  <si>
    <t>Millcreek Apts</t>
  </si>
  <si>
    <t>Greeneville</t>
  </si>
  <si>
    <t>Gallatin</t>
  </si>
  <si>
    <t>Gainesboro</t>
  </si>
  <si>
    <t>TN97-058</t>
  </si>
  <si>
    <t>TN97-059</t>
  </si>
  <si>
    <t>Bradford Square</t>
  </si>
  <si>
    <t>N/A</t>
  </si>
  <si>
    <t>Manchester</t>
  </si>
  <si>
    <t>Trenton Tower Apts</t>
  </si>
  <si>
    <t>Trenton</t>
  </si>
  <si>
    <t>Clarksville</t>
  </si>
  <si>
    <t>TN02-203</t>
  </si>
  <si>
    <t>Swiss Ridge Apartments</t>
  </si>
  <si>
    <t>TN99-101</t>
  </si>
  <si>
    <t>Tiptonville</t>
  </si>
  <si>
    <t>Cleveland</t>
  </si>
  <si>
    <t xml:space="preserve">TN92-031  </t>
  </si>
  <si>
    <t>Tazewell Village Apts</t>
  </si>
  <si>
    <t xml:space="preserve">TN92-032    </t>
  </si>
  <si>
    <t>Mountain City Manor</t>
  </si>
  <si>
    <t>TN02-206</t>
  </si>
  <si>
    <t>TN03-011</t>
  </si>
  <si>
    <t>TN03-201</t>
  </si>
  <si>
    <t>Summit Towers</t>
  </si>
  <si>
    <t>TN04-204</t>
  </si>
  <si>
    <t>Newport Village Apts</t>
  </si>
  <si>
    <t>Hill City Terrace (fka Stringers Ridge)</t>
  </si>
  <si>
    <t xml:space="preserve">TN90-048    </t>
  </si>
  <si>
    <t>Commons at Brentwood</t>
  </si>
  <si>
    <t>Millennium Apts</t>
  </si>
  <si>
    <t>King's Crossing</t>
  </si>
  <si>
    <t>Sutherland Sq. (aka Vandeventer TH)</t>
  </si>
  <si>
    <t>Greentree Pointe</t>
  </si>
  <si>
    <t>TN95-051</t>
  </si>
  <si>
    <t>Baker Place</t>
  </si>
  <si>
    <t>TN02-047</t>
  </si>
  <si>
    <t>17th Street Apartments</t>
  </si>
  <si>
    <t>Park at Hillside</t>
  </si>
  <si>
    <t>Dunlap</t>
  </si>
  <si>
    <t>TN01-005</t>
  </si>
  <si>
    <t>Country Place Apts</t>
  </si>
  <si>
    <t>TN02-054</t>
  </si>
  <si>
    <t>McCallie Homes</t>
  </si>
  <si>
    <t>White House</t>
  </si>
  <si>
    <t>Cherokee Hills Apts</t>
  </si>
  <si>
    <t>Maple Oak</t>
  </si>
  <si>
    <t>Cedar Pointe</t>
  </si>
  <si>
    <t>TN96-055</t>
  </si>
  <si>
    <t>TN01-055</t>
  </si>
  <si>
    <t>TN01-056</t>
  </si>
  <si>
    <t>TN01-100</t>
  </si>
  <si>
    <t>Pinebrook Pointe Apartments</t>
  </si>
  <si>
    <t>Smyrna</t>
  </si>
  <si>
    <t>TN97-106</t>
  </si>
  <si>
    <t>Countryside North</t>
  </si>
  <si>
    <t>TN98-032</t>
  </si>
  <si>
    <t>TN98-037</t>
  </si>
  <si>
    <t>TN98-041</t>
  </si>
  <si>
    <t>TN98-042</t>
  </si>
  <si>
    <t>TN98-043</t>
  </si>
  <si>
    <t>TN98-053</t>
  </si>
  <si>
    <t>TN98-054</t>
  </si>
  <si>
    <t>Cookeville</t>
  </si>
  <si>
    <t>City</t>
  </si>
  <si>
    <t>Peyton Park Apts</t>
  </si>
  <si>
    <t>Chapel Ridge of Martin Apts</t>
  </si>
  <si>
    <t>Providence Place Apts</t>
  </si>
  <si>
    <t>Cassell Ridge Apts</t>
  </si>
  <si>
    <t>Meadows of Lebanon Apts</t>
  </si>
  <si>
    <t>Centerville</t>
  </si>
  <si>
    <t>Skyview Apts</t>
  </si>
  <si>
    <t>TN01-052</t>
  </si>
  <si>
    <t>TN01-053</t>
  </si>
  <si>
    <t xml:space="preserve"> </t>
  </si>
  <si>
    <t>LaFollette</t>
  </si>
  <si>
    <t>Murfreesboro</t>
  </si>
  <si>
    <t>Ripley</t>
  </si>
  <si>
    <t>Erin</t>
  </si>
  <si>
    <t>White Oak Apartments</t>
  </si>
  <si>
    <t>Tennessee Village Apts</t>
  </si>
  <si>
    <t>Greenbrier</t>
  </si>
  <si>
    <t>Blue Ridge Apts</t>
  </si>
  <si>
    <t>Fifth Street Rental</t>
  </si>
  <si>
    <t>TN95-024</t>
  </si>
  <si>
    <t>Hill City Rental</t>
  </si>
  <si>
    <t>Lewisburg</t>
  </si>
  <si>
    <t>Camden</t>
  </si>
  <si>
    <t>TN02-014</t>
  </si>
  <si>
    <t>TN02-029</t>
  </si>
  <si>
    <t>Cypress Creek Apartments</t>
  </si>
  <si>
    <t>TN02-032</t>
  </si>
  <si>
    <t>Bolivar</t>
  </si>
  <si>
    <t>Riverwood Apts</t>
  </si>
  <si>
    <t>Clifton</t>
  </si>
  <si>
    <t xml:space="preserve">TN92-045  </t>
  </si>
  <si>
    <t>TN01-006</t>
  </si>
  <si>
    <t>Park Ridge Apts</t>
  </si>
  <si>
    <t>TN98-104</t>
  </si>
  <si>
    <t>TN03-016</t>
  </si>
  <si>
    <t>Arrington Estates of Henderson</t>
  </si>
  <si>
    <t>Henderson</t>
  </si>
  <si>
    <t>TN03-025</t>
  </si>
  <si>
    <t>Cane Creek Crossing</t>
  </si>
  <si>
    <t>TN03-026</t>
  </si>
  <si>
    <t>TN03-037</t>
  </si>
  <si>
    <t>TN03-038</t>
  </si>
  <si>
    <t>Meadow Greene</t>
  </si>
  <si>
    <t>TN03-039</t>
  </si>
  <si>
    <t>TN03-200</t>
  </si>
  <si>
    <t>Springdale Creek Apts</t>
  </si>
  <si>
    <t>TN04-017</t>
  </si>
  <si>
    <t>TN04-018</t>
  </si>
  <si>
    <t>TN04-022</t>
  </si>
  <si>
    <t>Sweetwater</t>
  </si>
  <si>
    <t>NO</t>
  </si>
  <si>
    <t>Blue Spring Village</t>
  </si>
  <si>
    <t>Spring City</t>
  </si>
  <si>
    <t>Cooper Street Apartments</t>
  </si>
  <si>
    <t>Preston Taylor Homes</t>
  </si>
  <si>
    <t>Loudon</t>
  </si>
  <si>
    <t>TN98-059</t>
  </si>
  <si>
    <t>Park Village</t>
  </si>
  <si>
    <t>TN94-036</t>
  </si>
  <si>
    <t>Athens</t>
  </si>
  <si>
    <t>Fort Negley I</t>
  </si>
  <si>
    <t>Pigeon Forge</t>
  </si>
  <si>
    <t>Shelbyville</t>
  </si>
  <si>
    <t>Fayetteville</t>
  </si>
  <si>
    <t>Woodbury</t>
  </si>
  <si>
    <t>TN01-015</t>
  </si>
  <si>
    <t>TN02-023</t>
  </si>
  <si>
    <t>Willowwood Apartments</t>
  </si>
  <si>
    <t>TN03-010</t>
  </si>
  <si>
    <t>TN02-210</t>
  </si>
  <si>
    <t>Cottonwood Estates</t>
  </si>
  <si>
    <t>Memphis Towers</t>
  </si>
  <si>
    <t>TN96-050</t>
  </si>
  <si>
    <t xml:space="preserve">TN92-003    </t>
  </si>
  <si>
    <t>TN03-203</t>
  </si>
  <si>
    <t>Chickasaw Place</t>
  </si>
  <si>
    <t>TN03-204</t>
  </si>
  <si>
    <t>Forest View</t>
  </si>
  <si>
    <t>TN03-210</t>
  </si>
  <si>
    <t>Morningside Gardens</t>
  </si>
  <si>
    <t>TN03-214</t>
  </si>
  <si>
    <t>Ramblewood  Woods</t>
  </si>
  <si>
    <t>Ada Ferrell</t>
  </si>
  <si>
    <t>Bluebird Manor Apts (AKA Brownsville Village)</t>
  </si>
  <si>
    <t>TN04-211</t>
  </si>
  <si>
    <t>Parkway Commons</t>
  </si>
  <si>
    <t>Owens Place</t>
  </si>
  <si>
    <t>Celina</t>
  </si>
  <si>
    <t>Maynardville</t>
  </si>
  <si>
    <t>Hermitage</t>
  </si>
  <si>
    <t>TN04-005</t>
  </si>
  <si>
    <t>Hidden Oaks</t>
  </si>
  <si>
    <t>TN04-015</t>
  </si>
  <si>
    <t>Fowler Multifamily</t>
  </si>
  <si>
    <t>TN04-016</t>
  </si>
  <si>
    <t>Latham Terrace</t>
  </si>
  <si>
    <t>TN04-023</t>
  </si>
  <si>
    <t>Short Mountain</t>
  </si>
  <si>
    <t>Smithville</t>
  </si>
  <si>
    <t>TN05-001</t>
  </si>
  <si>
    <t>Cummings Place</t>
  </si>
  <si>
    <t>TN05-007</t>
  </si>
  <si>
    <t>Eagles Landing</t>
  </si>
  <si>
    <t>TN05-009</t>
  </si>
  <si>
    <t>The Perserve@Metro Center</t>
  </si>
  <si>
    <t>TN05-010</t>
  </si>
  <si>
    <t>The Ridge@Jackson</t>
  </si>
  <si>
    <t>TN05-019</t>
  </si>
  <si>
    <t>TN05-022</t>
  </si>
  <si>
    <t>George Washington School Sr.Apts</t>
  </si>
  <si>
    <t>University Place Apts</t>
  </si>
  <si>
    <t>TN05-026</t>
  </si>
  <si>
    <t>Whitehall Cove</t>
  </si>
  <si>
    <t>TN05-032</t>
  </si>
  <si>
    <t>Deer Run Apartment</t>
  </si>
  <si>
    <t>TN05-033</t>
  </si>
  <si>
    <t>Oak Crest</t>
  </si>
  <si>
    <t>TN05-035</t>
  </si>
  <si>
    <t>Johnson Apartment</t>
  </si>
  <si>
    <t>TN05-036</t>
  </si>
  <si>
    <t>Madison Place Apts</t>
  </si>
  <si>
    <t>TN05-037</t>
  </si>
  <si>
    <t>Harold E. Ford Senior Villas</t>
  </si>
  <si>
    <t>TN05-048</t>
  </si>
  <si>
    <t>Riverview Apts</t>
  </si>
  <si>
    <t>TN05-049</t>
  </si>
  <si>
    <t>Stonebridge Apartments</t>
  </si>
  <si>
    <t>TN05-050</t>
  </si>
  <si>
    <t>Hermitage Manor</t>
  </si>
  <si>
    <t>TN05-051</t>
  </si>
  <si>
    <t>Hixson Ct</t>
  </si>
  <si>
    <t>TN05-052</t>
  </si>
  <si>
    <t>Swiss View</t>
  </si>
  <si>
    <t>TN05-053</t>
  </si>
  <si>
    <t>Crossland Place</t>
  </si>
  <si>
    <t>TN05-054</t>
  </si>
  <si>
    <t>TN05-055</t>
  </si>
  <si>
    <t>Hallmark @ Bellevue</t>
  </si>
  <si>
    <t>TN05-058</t>
  </si>
  <si>
    <t>Hillsdale Place</t>
  </si>
  <si>
    <t>TN05-059</t>
  </si>
  <si>
    <t>Riverbend Place</t>
  </si>
  <si>
    <t>TN05-205</t>
  </si>
  <si>
    <t>TN05-207</t>
  </si>
  <si>
    <t>Sparta</t>
  </si>
  <si>
    <t>TN05-211</t>
  </si>
  <si>
    <t>TN05-217</t>
  </si>
  <si>
    <t>Breezy Pointe Apts</t>
  </si>
  <si>
    <t>TN06-001</t>
  </si>
  <si>
    <t>Riverpark Apts.PhaseII</t>
  </si>
  <si>
    <t>TN06-005</t>
  </si>
  <si>
    <t>TN06-008</t>
  </si>
  <si>
    <t>Highlands Apts</t>
  </si>
  <si>
    <t>TN06-010</t>
  </si>
  <si>
    <t>Sutherland View</t>
  </si>
  <si>
    <t>TN06-011</t>
  </si>
  <si>
    <t>Cassell View Apts</t>
  </si>
  <si>
    <t>TN06-012</t>
  </si>
  <si>
    <t>Northgate Crossing</t>
  </si>
  <si>
    <t>TN06-014</t>
  </si>
  <si>
    <t>Alamo</t>
  </si>
  <si>
    <t>Hanover Ridge</t>
  </si>
  <si>
    <t>Quail Run Estates</t>
  </si>
  <si>
    <t>TN06-025</t>
  </si>
  <si>
    <t>Greenwood Terrace</t>
  </si>
  <si>
    <t>TN06-026</t>
  </si>
  <si>
    <t>Sage Mountain</t>
  </si>
  <si>
    <t>Bristol</t>
  </si>
  <si>
    <t>TN06-027</t>
  </si>
  <si>
    <t>Vista Ridge</t>
  </si>
  <si>
    <t>TN06-031</t>
  </si>
  <si>
    <t>Spring Lake Apts</t>
  </si>
  <si>
    <t>TN06-032</t>
  </si>
  <si>
    <t>Green Meadow Townhomes</t>
  </si>
  <si>
    <t>Horn Lake Apts</t>
  </si>
  <si>
    <t>TN06-037</t>
  </si>
  <si>
    <t>Station Lofts</t>
  </si>
  <si>
    <t>TN06-039</t>
  </si>
  <si>
    <t>Wilson Village Apt</t>
  </si>
  <si>
    <t>TN06-040</t>
  </si>
  <si>
    <t>Crossland Manor</t>
  </si>
  <si>
    <t>Hallmark at Oak Ridge</t>
  </si>
  <si>
    <t>Martin</t>
  </si>
  <si>
    <t>TN06-101</t>
  </si>
  <si>
    <t>Levi Landing</t>
  </si>
  <si>
    <t>TN06-102</t>
  </si>
  <si>
    <t>TN06-103</t>
  </si>
  <si>
    <t>Lakeview Apts</t>
  </si>
  <si>
    <t>TN06-202</t>
  </si>
  <si>
    <t>East Pointe Apts</t>
  </si>
  <si>
    <t>TN06-203</t>
  </si>
  <si>
    <t>TN06-207</t>
  </si>
  <si>
    <t>Westview Towers</t>
  </si>
  <si>
    <t>TN06-209</t>
  </si>
  <si>
    <t>Ashland Lake Apts</t>
  </si>
  <si>
    <t>TN06-212</t>
  </si>
  <si>
    <t>Hickory Forest</t>
  </si>
  <si>
    <t>TN06-213</t>
  </si>
  <si>
    <t>Greenbriar</t>
  </si>
  <si>
    <t>TN06-214</t>
  </si>
  <si>
    <t>Rolling Hills</t>
  </si>
  <si>
    <t>TN06-217</t>
  </si>
  <si>
    <t>Agnes Place(aka Crockett Park Place)</t>
  </si>
  <si>
    <t>Woodglen Village AKA Alta Vista</t>
  </si>
  <si>
    <t>TN07-207</t>
  </si>
  <si>
    <t>TN07-208</t>
  </si>
  <si>
    <t>TN07-209</t>
  </si>
  <si>
    <t>TN07-200</t>
  </si>
  <si>
    <t>Lincoln Manor</t>
  </si>
  <si>
    <t>TN07-216</t>
  </si>
  <si>
    <t>DR</t>
  </si>
  <si>
    <t>Ridgebrook</t>
  </si>
  <si>
    <t>NP</t>
  </si>
  <si>
    <t>Alta Lake Apts (AKA Lakeside Apts)</t>
  </si>
  <si>
    <t>Margaret Robertson</t>
  </si>
  <si>
    <t>Closed</t>
  </si>
  <si>
    <t>TN07-217</t>
  </si>
  <si>
    <t>McMillan Towers</t>
  </si>
  <si>
    <t>Church Hill</t>
  </si>
  <si>
    <t>JC</t>
  </si>
  <si>
    <t xml:space="preserve">NE </t>
  </si>
  <si>
    <t>Chippington Towers</t>
  </si>
  <si>
    <t>Clinton Towers</t>
  </si>
  <si>
    <t>TN08-217</t>
  </si>
  <si>
    <t>The Pines Apartments</t>
  </si>
  <si>
    <t>TN09-204</t>
  </si>
  <si>
    <t>TN09-206</t>
  </si>
  <si>
    <t>Saints Court Apartments</t>
  </si>
  <si>
    <t>TN09-208</t>
  </si>
  <si>
    <t>Summerwind Apartments</t>
  </si>
  <si>
    <t>Springdale Creek Apts Phase II</t>
  </si>
  <si>
    <t>TN07-206</t>
  </si>
  <si>
    <t>Charter Village</t>
  </si>
  <si>
    <t>Cane Creek Apartments</t>
  </si>
  <si>
    <t>TN07-003</t>
  </si>
  <si>
    <t>City View Apartments</t>
  </si>
  <si>
    <t>TN07-212</t>
  </si>
  <si>
    <t>The Retreat at Dry Creek Farms, Phase I</t>
  </si>
  <si>
    <t>TN07-025</t>
  </si>
  <si>
    <t>TN07-224</t>
  </si>
  <si>
    <t>Corning Village Apartments</t>
  </si>
  <si>
    <t>Alexian Court AKA St. Elmo Apartments</t>
  </si>
  <si>
    <t>TN07-037</t>
  </si>
  <si>
    <t>Colony Square Apartments</t>
  </si>
  <si>
    <t>LS</t>
  </si>
  <si>
    <t>NE</t>
  </si>
  <si>
    <t>Deferred Credits</t>
  </si>
  <si>
    <t>JC/NE</t>
  </si>
  <si>
    <t>JL</t>
  </si>
  <si>
    <t>HM</t>
  </si>
  <si>
    <t>closed</t>
  </si>
  <si>
    <t>TN08-212</t>
  </si>
  <si>
    <t>Belle Meade Apartments</t>
  </si>
  <si>
    <t>Antioch</t>
  </si>
  <si>
    <t>TN09-110</t>
  </si>
  <si>
    <t>TN09-101</t>
  </si>
  <si>
    <t>TN06-033</t>
  </si>
  <si>
    <t>KT</t>
  </si>
  <si>
    <t>TN09-102</t>
  </si>
  <si>
    <t>TN09-103</t>
  </si>
  <si>
    <t>TN09-104</t>
  </si>
  <si>
    <t>TN09-105</t>
  </si>
  <si>
    <t>TN09-106</t>
  </si>
  <si>
    <t>TN07-021</t>
  </si>
  <si>
    <t>Legends Park East</t>
  </si>
  <si>
    <t>TN07-022</t>
  </si>
  <si>
    <t>University Park</t>
  </si>
  <si>
    <t>TN07-053</t>
  </si>
  <si>
    <t>Berkley Spring</t>
  </si>
  <si>
    <t>TN07-201</t>
  </si>
  <si>
    <t>Mendenhall Gardens</t>
  </si>
  <si>
    <t>Blair House (Highland Gardens)</t>
  </si>
  <si>
    <t>TN07-202</t>
  </si>
  <si>
    <t>TN07-203</t>
  </si>
  <si>
    <t>TN07-204</t>
  </si>
  <si>
    <t>TN07-205</t>
  </si>
  <si>
    <t>TN07-211</t>
  </si>
  <si>
    <t>Eden Pointe Apts.</t>
  </si>
  <si>
    <t>TN07-218</t>
  </si>
  <si>
    <t>John Calvin</t>
  </si>
  <si>
    <t>Hixon</t>
  </si>
  <si>
    <t>TN07-219</t>
  </si>
  <si>
    <t xml:space="preserve">Hillcrest Apts. </t>
  </si>
  <si>
    <t>TN07-222</t>
  </si>
  <si>
    <t xml:space="preserve">Hilldale Apts. </t>
  </si>
  <si>
    <t>TN08-001</t>
  </si>
  <si>
    <t>Weatherly Ridge II</t>
  </si>
  <si>
    <t>TN08-002</t>
  </si>
  <si>
    <t>Riverview Place</t>
  </si>
  <si>
    <t>TN08-023</t>
  </si>
  <si>
    <t>Lynnridge Apts.</t>
  </si>
  <si>
    <t>TN08-025</t>
  </si>
  <si>
    <t>Gist Creek Apts.</t>
  </si>
  <si>
    <t>TN08-028</t>
  </si>
  <si>
    <t>Centennial Pass</t>
  </si>
  <si>
    <t>TN08-063</t>
  </si>
  <si>
    <t>Water Mill Apts.</t>
  </si>
  <si>
    <t>TN08-066</t>
  </si>
  <si>
    <t>Jefferson Street Lofts</t>
  </si>
  <si>
    <t>TN08-200</t>
  </si>
  <si>
    <t>Ashland Lake Apts. Phase II</t>
  </si>
  <si>
    <t>TN08-201</t>
  </si>
  <si>
    <t>Hickory Hollow Towers</t>
  </si>
  <si>
    <t>TN08-202</t>
  </si>
  <si>
    <t xml:space="preserve">Pershing Park Apts. </t>
  </si>
  <si>
    <t>TN08-204</t>
  </si>
  <si>
    <t>Ridgecrest Apts.</t>
  </si>
  <si>
    <t>TN08-211</t>
  </si>
  <si>
    <t>Lynnwood Apts.</t>
  </si>
  <si>
    <t>TN08-213</t>
  </si>
  <si>
    <t>Lake City</t>
  </si>
  <si>
    <t>TN08-214</t>
  </si>
  <si>
    <t>Kensington Apts. Phase II</t>
  </si>
  <si>
    <t>Powell</t>
  </si>
  <si>
    <t>TN08-215</t>
  </si>
  <si>
    <t xml:space="preserve">Kensington Apts. Phase I </t>
  </si>
  <si>
    <t>TN09-027</t>
  </si>
  <si>
    <t>Gallaway Manor Apts.</t>
  </si>
  <si>
    <t>TN09-028</t>
  </si>
  <si>
    <t>Lexington Civic Apts.</t>
  </si>
  <si>
    <t>TN09-107</t>
  </si>
  <si>
    <t>TN09-108</t>
  </si>
  <si>
    <t>Walker Rosa Apts.</t>
  </si>
  <si>
    <t>TN09-111</t>
  </si>
  <si>
    <t>Prairie Creek Estates</t>
  </si>
  <si>
    <t>TN09-112</t>
  </si>
  <si>
    <t>Park Ridge Estates</t>
  </si>
  <si>
    <t>TN09-113</t>
  </si>
  <si>
    <t>Sherwood Forest</t>
  </si>
  <si>
    <t>TN09-114</t>
  </si>
  <si>
    <t>Allen Creek Apts.</t>
  </si>
  <si>
    <t>TN09-115</t>
  </si>
  <si>
    <t>Autumn Woods</t>
  </si>
  <si>
    <t>TN09-116</t>
  </si>
  <si>
    <t>Greenview Village</t>
  </si>
  <si>
    <t>Eagles Landing Phase II</t>
  </si>
  <si>
    <t>TN09-118</t>
  </si>
  <si>
    <t>East River Place</t>
  </si>
  <si>
    <t>TN09-119</t>
  </si>
  <si>
    <t>Lyons Ridge Apts.</t>
  </si>
  <si>
    <t>TN09-120</t>
  </si>
  <si>
    <t>TN09-121</t>
  </si>
  <si>
    <t>Holston Ridge</t>
  </si>
  <si>
    <t>TN09-122</t>
  </si>
  <si>
    <t>Northfield Ridge Apts.</t>
  </si>
  <si>
    <t>TN09-201</t>
  </si>
  <si>
    <t>TN09-202</t>
  </si>
  <si>
    <t>Beersheba Heights</t>
  </si>
  <si>
    <t>TN09-203</t>
  </si>
  <si>
    <t>Minvilla Manor</t>
  </si>
  <si>
    <t>TN07-027</t>
  </si>
  <si>
    <t>Rivendell Apts. Phase II</t>
  </si>
  <si>
    <t>TN08-022</t>
  </si>
  <si>
    <t>Town Creek</t>
  </si>
  <si>
    <t>TN08-065</t>
  </si>
  <si>
    <t>Ridge @ Shelbyville</t>
  </si>
  <si>
    <t>Hallmark at Fisk aka Hallmark at the Park</t>
  </si>
  <si>
    <t>Lemoyne Gardens Senior Village (College Park Senior)</t>
  </si>
  <si>
    <t>Model City Apts. (Stonecrest)</t>
  </si>
  <si>
    <t>CO</t>
  </si>
  <si>
    <t>JF</t>
  </si>
  <si>
    <t>TN08-008</t>
  </si>
  <si>
    <t>Jordan Landing</t>
  </si>
  <si>
    <t>S. Pittsburg</t>
  </si>
  <si>
    <t>TN08-010</t>
  </si>
  <si>
    <t>Williamsburg Landing</t>
  </si>
  <si>
    <t>TN08-027</t>
  </si>
  <si>
    <t>The Peaks of Loudon</t>
  </si>
  <si>
    <t>TN08-048</t>
  </si>
  <si>
    <t>TN08-054</t>
  </si>
  <si>
    <t>October Homes</t>
  </si>
  <si>
    <t>TN08-062</t>
  </si>
  <si>
    <t>Paddock Ridge</t>
  </si>
  <si>
    <t>TN08-064</t>
  </si>
  <si>
    <t>Village of Parkway Apts</t>
  </si>
  <si>
    <t>TN08-067</t>
  </si>
  <si>
    <t>Nance Place</t>
  </si>
  <si>
    <t>TN08-069</t>
  </si>
  <si>
    <t>Hickory Ridge Apts</t>
  </si>
  <si>
    <t>Whites Creek</t>
  </si>
  <si>
    <t>TN09-016</t>
  </si>
  <si>
    <t>Hunters Ridge</t>
  </si>
  <si>
    <t>Huntingdon</t>
  </si>
  <si>
    <t>TN09-020</t>
  </si>
  <si>
    <t>Rosewood Place Apts.</t>
  </si>
  <si>
    <t>Selmer</t>
  </si>
  <si>
    <t>TN09-025</t>
  </si>
  <si>
    <t>Eastport Elderly Complex</t>
  </si>
  <si>
    <t>TN09-052</t>
  </si>
  <si>
    <t>Stoneridge Estates</t>
  </si>
  <si>
    <t>TN09-056</t>
  </si>
  <si>
    <t>Mountain Hollow</t>
  </si>
  <si>
    <t>TN09-058</t>
  </si>
  <si>
    <t>Jeffrey Meadows</t>
  </si>
  <si>
    <t>TN09-060</t>
  </si>
  <si>
    <t>TN09-073</t>
  </si>
  <si>
    <t>Alcoa</t>
  </si>
  <si>
    <t>TN11-117</t>
  </si>
  <si>
    <t>TN09-205</t>
  </si>
  <si>
    <t>Parkwood Villa Apts</t>
  </si>
  <si>
    <t>TN10-300</t>
  </si>
  <si>
    <t>TN10-301</t>
  </si>
  <si>
    <t xml:space="preserve">TN10-302 </t>
  </si>
  <si>
    <t>TN10-303</t>
  </si>
  <si>
    <t>Cumberland Place Apts.</t>
  </si>
  <si>
    <t>Winchester</t>
  </si>
  <si>
    <t>TN10-304</t>
  </si>
  <si>
    <t>Algood Manor</t>
  </si>
  <si>
    <t>TN10-306</t>
  </si>
  <si>
    <t>Lafayette Gardens</t>
  </si>
  <si>
    <t>Lafayette</t>
  </si>
  <si>
    <t>TN10-309</t>
  </si>
  <si>
    <t>Waddell Gardens</t>
  </si>
  <si>
    <t>Humboldt</t>
  </si>
  <si>
    <t>TN10-314</t>
  </si>
  <si>
    <t>Cloverleaf Apts.</t>
  </si>
  <si>
    <t>Madisonville</t>
  </si>
  <si>
    <t>TN10-315</t>
  </si>
  <si>
    <t>Tranquility Apts. (aka Timber Creek)</t>
  </si>
  <si>
    <t>TN10-316</t>
  </si>
  <si>
    <t>Parsons</t>
  </si>
  <si>
    <t>TN10-320</t>
  </si>
  <si>
    <t>Kareday Terrace Apts.</t>
  </si>
  <si>
    <t>Rogersville Villas</t>
  </si>
  <si>
    <t>TN10-326</t>
  </si>
  <si>
    <t>TN10-327</t>
  </si>
  <si>
    <t>Taylor Way Apts.</t>
  </si>
  <si>
    <t>TN10-342</t>
  </si>
  <si>
    <t>Cypress Gardens</t>
  </si>
  <si>
    <t>TN10-346</t>
  </si>
  <si>
    <t xml:space="preserve">Ridgeway Apts. </t>
  </si>
  <si>
    <t>TN10-004</t>
  </si>
  <si>
    <t>Rossville Manor Apts.</t>
  </si>
  <si>
    <t xml:space="preserve">Closed </t>
  </si>
  <si>
    <t>Key:</t>
  </si>
  <si>
    <t>Review was pushed from Schedule and not rescheduled</t>
  </si>
  <si>
    <t>Review conducted, but report held for other reasons</t>
  </si>
  <si>
    <t>Reponse Past Due or Insufficient</t>
  </si>
  <si>
    <t>Dual Property</t>
  </si>
  <si>
    <t>Monthly Average</t>
  </si>
  <si>
    <t>Audit Date Scheduled in AOD</t>
  </si>
  <si>
    <t xml:space="preserve">AMCW </t>
  </si>
  <si>
    <t>Southwind Lakes Phase I</t>
  </si>
  <si>
    <t>Knollcrest Manor</t>
  </si>
  <si>
    <t>Whispering Oaks aka Welch Bend</t>
  </si>
  <si>
    <t>Dogwood Ridge</t>
  </si>
  <si>
    <t xml:space="preserve">Lexington Civic Apts. </t>
  </si>
  <si>
    <t xml:space="preserve">March </t>
  </si>
  <si>
    <t xml:space="preserve">Hunters Ridge </t>
  </si>
  <si>
    <t xml:space="preserve">Uptown Senior Housing </t>
  </si>
  <si>
    <t xml:space="preserve">Legends Park East </t>
  </si>
  <si>
    <t xml:space="preserve">University Park </t>
  </si>
  <si>
    <t xml:space="preserve">Wesley Forest </t>
  </si>
  <si>
    <t xml:space="preserve">Gunn Gardens </t>
  </si>
  <si>
    <t xml:space="preserve">Lake Ridge Apts. </t>
  </si>
  <si>
    <t>TN10-302</t>
  </si>
  <si>
    <t xml:space="preserve">Union City </t>
  </si>
  <si>
    <t xml:space="preserve">Waddell Gardens </t>
  </si>
  <si>
    <t xml:space="preserve">Peachtree Park </t>
  </si>
  <si>
    <t xml:space="preserve">Rossville Manor Apts. </t>
  </si>
  <si>
    <t xml:space="preserve">Rosewood Place Apts. </t>
  </si>
  <si>
    <t xml:space="preserve">Gallaway Manor Apts. </t>
  </si>
  <si>
    <t xml:space="preserve">Commons at Brentwood </t>
  </si>
  <si>
    <t xml:space="preserve">Madison Place Apts. </t>
  </si>
  <si>
    <t xml:space="preserve">Lyons Ridge Apts. </t>
  </si>
  <si>
    <t xml:space="preserve">Magnolia Landing </t>
  </si>
  <si>
    <t xml:space="preserve">Weaver Field </t>
  </si>
  <si>
    <t>Flat Iron Rd. Apts(Sunrise Luxury)</t>
  </si>
  <si>
    <t xml:space="preserve">Cottonwood Apts. </t>
  </si>
  <si>
    <t xml:space="preserve">Lauderdale Homes </t>
  </si>
  <si>
    <t>Flenniken Housing</t>
  </si>
  <si>
    <t>Airway Ridge</t>
  </si>
  <si>
    <t>April Woods II</t>
  </si>
  <si>
    <t>Royce Gardens &amp; Hillside Town Apts</t>
  </si>
  <si>
    <t>Crescent Park Estates aka Mallard Cove</t>
  </si>
  <si>
    <t>Orchard View Apartments</t>
  </si>
  <si>
    <t>Brookwood Terrace aka Cedar Creek</t>
  </si>
  <si>
    <t xml:space="preserve">Fallbrook Apts akaDellway Villa </t>
  </si>
  <si>
    <t>University Place Elderly - Phase I</t>
  </si>
  <si>
    <t xml:space="preserve">April </t>
  </si>
  <si>
    <t xml:space="preserve">Spring Branch Apartments </t>
  </si>
  <si>
    <t xml:space="preserve">CO </t>
  </si>
  <si>
    <t xml:space="preserve">Miller Town </t>
  </si>
  <si>
    <t xml:space="preserve">Summerwind Apartments </t>
  </si>
  <si>
    <t xml:space="preserve">Fox Den Apartments </t>
  </si>
  <si>
    <t xml:space="preserve">Portland Courtyard </t>
  </si>
  <si>
    <t xml:space="preserve">Parkwood Villa Apartments </t>
  </si>
  <si>
    <t xml:space="preserve">17th Street Apartments </t>
  </si>
  <si>
    <t xml:space="preserve">Hickory Ridge Apartments </t>
  </si>
  <si>
    <t xml:space="preserve">JC </t>
  </si>
  <si>
    <t xml:space="preserve">Cedar Ridge Townhomes </t>
  </si>
  <si>
    <t xml:space="preserve">Briarwood Apartments </t>
  </si>
  <si>
    <t xml:space="preserve">Meadowood Apartments </t>
  </si>
  <si>
    <t xml:space="preserve">Stoneridge Estates </t>
  </si>
  <si>
    <t>TN91-009</t>
  </si>
  <si>
    <t xml:space="preserve">Ridge at Shelbyville </t>
  </si>
  <si>
    <t xml:space="preserve">Greens of Rivergate </t>
  </si>
  <si>
    <t xml:space="preserve">Meadow Creek Apartments </t>
  </si>
  <si>
    <t xml:space="preserve">Paddock Ridge </t>
  </si>
  <si>
    <t xml:space="preserve">Nance Place </t>
  </si>
  <si>
    <t>TN94-032</t>
  </si>
  <si>
    <t xml:space="preserve">JF </t>
  </si>
  <si>
    <t xml:space="preserve">Greenwood Apartments </t>
  </si>
  <si>
    <t xml:space="preserve">Hallmark @ Columbia </t>
  </si>
  <si>
    <t xml:space="preserve">Stonebridge Apartments </t>
  </si>
  <si>
    <t xml:space="preserve">Madison Ridge </t>
  </si>
  <si>
    <t xml:space="preserve">Skyline Village </t>
  </si>
  <si>
    <t xml:space="preserve">Meadow Greene </t>
  </si>
  <si>
    <t xml:space="preserve">JL </t>
  </si>
  <si>
    <t>Taylor Way Apartments</t>
  </si>
  <si>
    <t>TN93-042</t>
  </si>
  <si>
    <t xml:space="preserve">Taken off schedule due to new credits. Must be done next year. </t>
  </si>
  <si>
    <t xml:space="preserve">Orchard Park </t>
  </si>
  <si>
    <t xml:space="preserve">Orchard Park II </t>
  </si>
  <si>
    <t>Station Loft</t>
  </si>
  <si>
    <t>TN93-021</t>
  </si>
  <si>
    <t>Wesley Forest Phase II</t>
  </si>
  <si>
    <t>AMCW</t>
  </si>
  <si>
    <t xml:space="preserve">No </t>
  </si>
  <si>
    <t>Open</t>
  </si>
  <si>
    <t>Yes</t>
  </si>
  <si>
    <t>Pushed; Not sure what the reason was?</t>
  </si>
  <si>
    <t>Parsons Cove Apts aka Gunn Gardens</t>
  </si>
  <si>
    <t xml:space="preserve">Greenlaw Place aka Renaissance Village </t>
  </si>
  <si>
    <t>No QAR; SCM conducted review</t>
  </si>
  <si>
    <t>ACW</t>
  </si>
  <si>
    <t>Springdale Creek Apts Phase I</t>
  </si>
  <si>
    <t>May</t>
  </si>
  <si>
    <t>Buckingham Farms (Southwind Lakes, Phase I)</t>
  </si>
  <si>
    <t>Ashland Lake Apts, Phase I</t>
  </si>
  <si>
    <t>Pushed (Deferred Credits)</t>
  </si>
  <si>
    <t xml:space="preserve">Rollingwood </t>
  </si>
  <si>
    <t>Closed (KT)</t>
  </si>
  <si>
    <t>Closed (JL)</t>
  </si>
  <si>
    <t>TN93-039</t>
  </si>
  <si>
    <t>TN93-008</t>
  </si>
  <si>
    <t>TN91-038</t>
  </si>
  <si>
    <t>Cassell View Apartments</t>
  </si>
  <si>
    <t>June</t>
  </si>
  <si>
    <t xml:space="preserve">Oak Crest </t>
  </si>
  <si>
    <t xml:space="preserve">June </t>
  </si>
  <si>
    <t xml:space="preserve">Passport Homes </t>
  </si>
  <si>
    <t xml:space="preserve">Short Mountain Village </t>
  </si>
  <si>
    <t xml:space="preserve">Jacob's Crossing </t>
  </si>
  <si>
    <t xml:space="preserve">Teller Village </t>
  </si>
  <si>
    <t xml:space="preserve">Kareday Terrace Apts. </t>
  </si>
  <si>
    <t>Crestview Apartments</t>
  </si>
  <si>
    <t xml:space="preserve">Lynnridge Apts. </t>
  </si>
  <si>
    <t>Park Place @ Johnson City</t>
  </si>
  <si>
    <t xml:space="preserve">Finley Villa Apts. </t>
  </si>
  <si>
    <t xml:space="preserve">G. Washington School Sr. </t>
  </si>
  <si>
    <t>Sage Meadows</t>
  </si>
  <si>
    <t xml:space="preserve">Rivervew Apts. </t>
  </si>
  <si>
    <t xml:space="preserve">Airway Ridge Apts. </t>
  </si>
  <si>
    <t xml:space="preserve">Wilson Village Apts. </t>
  </si>
  <si>
    <t xml:space="preserve">Town Creek </t>
  </si>
  <si>
    <r>
      <t xml:space="preserve">Chicago Park Place </t>
    </r>
    <r>
      <rPr>
        <b/>
        <i/>
        <sz val="14"/>
        <rFont val="Calibri"/>
        <family val="2"/>
        <scheme val="minor"/>
      </rPr>
      <t>(Desk Review)</t>
    </r>
  </si>
  <si>
    <r>
      <t xml:space="preserve">Riverbrook Apartments </t>
    </r>
    <r>
      <rPr>
        <b/>
        <i/>
        <sz val="14"/>
        <rFont val="Calibri"/>
        <family val="2"/>
        <scheme val="minor"/>
      </rPr>
      <t>(Desk Review)</t>
    </r>
  </si>
  <si>
    <r>
      <t xml:space="preserve">Norris Street Apts </t>
    </r>
    <r>
      <rPr>
        <b/>
        <i/>
        <sz val="14"/>
        <rFont val="Calibri"/>
        <family val="2"/>
        <scheme val="minor"/>
      </rPr>
      <t>(Desk Review)</t>
    </r>
  </si>
  <si>
    <r>
      <t xml:space="preserve">Cooper Street Apts </t>
    </r>
    <r>
      <rPr>
        <b/>
        <i/>
        <sz val="14"/>
        <rFont val="Calibri"/>
        <family val="2"/>
        <scheme val="minor"/>
      </rPr>
      <t>(Desk Review)</t>
    </r>
  </si>
  <si>
    <r>
      <t xml:space="preserve">McLemore Apartments </t>
    </r>
    <r>
      <rPr>
        <b/>
        <i/>
        <sz val="14"/>
        <rFont val="Calibri"/>
        <family val="2"/>
        <scheme val="minor"/>
      </rPr>
      <t>(Desk Review)</t>
    </r>
  </si>
  <si>
    <t>TN94-031</t>
  </si>
  <si>
    <t>Ashton View Apartments</t>
  </si>
  <si>
    <t>Lincoln Manor Apartments</t>
  </si>
  <si>
    <r>
      <t xml:space="preserve">Baker Place Apartments </t>
    </r>
    <r>
      <rPr>
        <b/>
        <i/>
        <sz val="14"/>
        <rFont val="Calibri"/>
        <family val="2"/>
        <scheme val="minor"/>
      </rPr>
      <t>(Desk Review)</t>
    </r>
  </si>
  <si>
    <t>Closed (CM handled report; 8823s need to be filed)</t>
  </si>
  <si>
    <t>&lt;-- LURC</t>
  </si>
  <si>
    <t>Closed (CM sent report)</t>
  </si>
  <si>
    <t>Pushed; No information on Placed in Service</t>
  </si>
  <si>
    <t>August</t>
  </si>
  <si>
    <t>Possible</t>
  </si>
  <si>
    <t xml:space="preserve">Yes </t>
  </si>
  <si>
    <t xml:space="preserve">Closed (RD property,should not have been reviewed) </t>
  </si>
  <si>
    <t>TN #</t>
  </si>
  <si>
    <t>Property Name</t>
  </si>
  <si>
    <t>Month</t>
  </si>
  <si>
    <t>Audit Date</t>
  </si>
  <si>
    <t>15 day</t>
  </si>
  <si>
    <t>30 day</t>
  </si>
  <si>
    <t xml:space="preserve">Report </t>
  </si>
  <si>
    <t>Response Due</t>
  </si>
  <si>
    <t>SR</t>
  </si>
  <si>
    <t>Closed Date</t>
  </si>
  <si>
    <t>Status</t>
  </si>
  <si>
    <t xml:space="preserve">8823s </t>
  </si>
  <si>
    <t>Pushed; Deferred</t>
  </si>
  <si>
    <t>Closed (8823s sent)</t>
  </si>
  <si>
    <t xml:space="preserve">Closed (8823s sent) </t>
  </si>
  <si>
    <t xml:space="preserve">KT </t>
  </si>
  <si>
    <t>Rainbow Creek Apartments</t>
  </si>
  <si>
    <r>
      <t xml:space="preserve">Braun Cove </t>
    </r>
    <r>
      <rPr>
        <b/>
        <i/>
        <sz val="14"/>
        <rFont val="Calibri"/>
        <family val="2"/>
        <scheme val="minor"/>
      </rPr>
      <t>(Desk Review)</t>
    </r>
  </si>
  <si>
    <r>
      <t xml:space="preserve">Russell Park II </t>
    </r>
    <r>
      <rPr>
        <b/>
        <i/>
        <sz val="14"/>
        <rFont val="Calibri"/>
        <family val="2"/>
        <scheme val="minor"/>
      </rPr>
      <t>(Desk Review)</t>
    </r>
  </si>
  <si>
    <r>
      <t xml:space="preserve">Willowwood </t>
    </r>
    <r>
      <rPr>
        <b/>
        <i/>
        <sz val="14"/>
        <rFont val="Calibri"/>
        <family val="2"/>
        <scheme val="minor"/>
      </rPr>
      <t>(Desk Review)</t>
    </r>
  </si>
  <si>
    <t>Closeed</t>
  </si>
  <si>
    <t>Closed (CM Sent Report with Only Areas of Concern)</t>
  </si>
  <si>
    <t>Closed (CM needs to issue 8823's)</t>
  </si>
  <si>
    <t>Weatherly Ridge Phase II</t>
  </si>
  <si>
    <t>July</t>
  </si>
  <si>
    <t xml:space="preserve">Margaret Robertson Apartments </t>
  </si>
  <si>
    <t>September</t>
  </si>
  <si>
    <r>
      <t xml:space="preserve">Riverpark Apartments </t>
    </r>
    <r>
      <rPr>
        <b/>
        <i/>
        <sz val="14"/>
        <rFont val="Calibri"/>
        <family val="2"/>
        <scheme val="minor"/>
      </rPr>
      <t>(Desk Review)</t>
    </r>
  </si>
  <si>
    <r>
      <t xml:space="preserve">Riverpark Phase II </t>
    </r>
    <r>
      <rPr>
        <b/>
        <i/>
        <sz val="14"/>
        <rFont val="Calibri"/>
        <family val="2"/>
        <scheme val="minor"/>
      </rPr>
      <t>(Desk Review)</t>
    </r>
  </si>
  <si>
    <t>Gist Creek Apartments</t>
  </si>
  <si>
    <t xml:space="preserve">Closed  </t>
  </si>
  <si>
    <t>Closed (JF)</t>
  </si>
  <si>
    <t>Closed (JC)</t>
  </si>
  <si>
    <t>Closed (HM)</t>
  </si>
  <si>
    <t>Closed (NE)</t>
  </si>
  <si>
    <t>Dellway Villa Apartments</t>
  </si>
  <si>
    <t>Horn Lake</t>
  </si>
  <si>
    <t>Foxlair Apts</t>
  </si>
  <si>
    <t>October</t>
  </si>
  <si>
    <t>Closed (LS)</t>
  </si>
  <si>
    <t>No report</t>
  </si>
  <si>
    <t>Overdue response</t>
  </si>
  <si>
    <r>
      <t>Closed --</t>
    </r>
    <r>
      <rPr>
        <sz val="14"/>
        <color rgb="FFC00000"/>
        <rFont val="Calibri"/>
        <family val="2"/>
        <scheme val="minor"/>
      </rPr>
      <t xml:space="preserve">Building 3 needs to be spot checked in 2012. </t>
    </r>
  </si>
  <si>
    <t xml:space="preserve">Khalia closed 8/23/12 </t>
  </si>
  <si>
    <t xml:space="preserve">Ada Ferrell Garden Apts. </t>
  </si>
  <si>
    <t xml:space="preserve">New Rock Creek Apts. II </t>
  </si>
  <si>
    <t>Rivendell Apartments Phase II</t>
  </si>
  <si>
    <t>AW/DR</t>
  </si>
  <si>
    <t xml:space="preserve">Tyson Park Apts. </t>
  </si>
  <si>
    <t xml:space="preserve">Millennium Apts. </t>
  </si>
  <si>
    <t xml:space="preserve">Cedar Pointe Apts. </t>
  </si>
  <si>
    <t xml:space="preserve">Wakeman Crossing Apts. </t>
  </si>
  <si>
    <t>TN95-016</t>
  </si>
  <si>
    <t>Knob Hill</t>
  </si>
  <si>
    <t xml:space="preserve">Laurel House </t>
  </si>
  <si>
    <t xml:space="preserve">Open </t>
  </si>
  <si>
    <t xml:space="preserve">Review was conducted in 2010 so this was postponed till next year. </t>
  </si>
  <si>
    <t xml:space="preserve">Postponed till November </t>
  </si>
  <si>
    <t>Deferred credits/review moved to 2013</t>
  </si>
  <si>
    <t>No 1602</t>
  </si>
  <si>
    <t>Closed -CM sent email to Ray explainging noncompliance</t>
  </si>
  <si>
    <t>Rescheduled from 3/14/12, Cathy/Sunbelt working on getting response in.</t>
  </si>
  <si>
    <t xml:space="preserve">Valley View Garden </t>
  </si>
  <si>
    <t xml:space="preserve">John Calvin </t>
  </si>
  <si>
    <t xml:space="preserve">Cloverlead Apts. </t>
  </si>
  <si>
    <t xml:space="preserve">Anderson Properties Apts. </t>
  </si>
  <si>
    <t xml:space="preserve">Cypress Gardens </t>
  </si>
  <si>
    <t>TN90-038</t>
  </si>
  <si>
    <t xml:space="preserve">East College St. Duplex </t>
  </si>
  <si>
    <t>TN90-027</t>
  </si>
  <si>
    <t xml:space="preserve">Lauren Ct. Duplex </t>
  </si>
  <si>
    <t xml:space="preserve">White Oak Apartments </t>
  </si>
  <si>
    <t>TN92-049</t>
  </si>
  <si>
    <t xml:space="preserve">Strouse Ave Duplex </t>
  </si>
  <si>
    <t xml:space="preserve">Boscobol Duplex </t>
  </si>
  <si>
    <t>TN94-023</t>
  </si>
  <si>
    <t xml:space="preserve">Queen's Ave. Duplex </t>
  </si>
  <si>
    <t>TN94-024</t>
  </si>
  <si>
    <t xml:space="preserve">Hillside Duplex </t>
  </si>
  <si>
    <t xml:space="preserve">Hickory Manor </t>
  </si>
  <si>
    <t xml:space="preserve">N/A </t>
  </si>
  <si>
    <t xml:space="preserve">December </t>
  </si>
  <si>
    <t xml:space="preserve">DR </t>
  </si>
  <si>
    <t>November</t>
  </si>
  <si>
    <t xml:space="preserve">Owner's # has been disconnected, file missing, prop. Hasn’t sent info since 2005. Taken off audit list for now. </t>
  </si>
  <si>
    <t xml:space="preserve">Cannot reach Owner or Manager. Waiting on guidance from Gwen. </t>
  </si>
  <si>
    <t>Cannot reach Owner or Manager. Waiting on guidance from Gwen.</t>
  </si>
  <si>
    <t>Owner is deceased and prop. Is in extended use.  Per Terry Malone, this property is in "no further monitoring"</t>
  </si>
  <si>
    <t>CM trying to contact owner.  Phone out of service.</t>
  </si>
  <si>
    <t>TN12-408</t>
  </si>
  <si>
    <t>Miller Village</t>
  </si>
  <si>
    <t xml:space="preserve">Maybe taken off schedule, waiting on guidance from Gwen and Terry </t>
  </si>
  <si>
    <t>No Further Monitoring</t>
  </si>
  <si>
    <t>Cumberland Place</t>
  </si>
  <si>
    <t>Emeral Pointe</t>
  </si>
  <si>
    <t>TN94-034</t>
  </si>
  <si>
    <t>TN94-022</t>
  </si>
  <si>
    <t>Park Ridge  Estates</t>
  </si>
  <si>
    <t>Closed 8823s sent</t>
  </si>
  <si>
    <t>CM stated there were several vacant units and won't turn over, trying to sell prop. Terry going to talk to legal as of 1/8/13</t>
  </si>
  <si>
    <t>Owner sold property, Terry going to legal as of 1/8/13</t>
  </si>
  <si>
    <t>Seventeenth Street Partnership</t>
  </si>
  <si>
    <t>TN93-030</t>
  </si>
  <si>
    <t>Sevententh St. Apts. (Fort Negley I)</t>
  </si>
  <si>
    <t>January</t>
  </si>
  <si>
    <t>Wyndover</t>
  </si>
  <si>
    <t>Physical review only, November 2012 due to complaints about mold. Physical review Closed 12/5/12</t>
  </si>
  <si>
    <t xml:space="preserve">TN08-059 </t>
  </si>
  <si>
    <t>Chapel Place</t>
  </si>
  <si>
    <t>TN09-004</t>
  </si>
  <si>
    <t>Legends Park</t>
  </si>
  <si>
    <t xml:space="preserve">TN10-005 </t>
  </si>
  <si>
    <t>Sterling Greene</t>
  </si>
  <si>
    <t>TN10-024</t>
  </si>
  <si>
    <t>East Haven</t>
  </si>
  <si>
    <t xml:space="preserve">TN10-028 </t>
  </si>
  <si>
    <t>Gallatin Park</t>
  </si>
  <si>
    <t xml:space="preserve">TN10-030 </t>
  </si>
  <si>
    <t>Eastland Place</t>
  </si>
  <si>
    <t>Blaine</t>
  </si>
  <si>
    <t xml:space="preserve">TN10-032 </t>
  </si>
  <si>
    <t>Briarwood</t>
  </si>
  <si>
    <t>Waverly</t>
  </si>
  <si>
    <t xml:space="preserve">TN10-035 </t>
  </si>
  <si>
    <t>Elk Way</t>
  </si>
  <si>
    <t xml:space="preserve">TN10-036 </t>
  </si>
  <si>
    <t>Cumberland Way</t>
  </si>
  <si>
    <t>Decherd</t>
  </si>
  <si>
    <t>Ryman Lofts</t>
  </si>
  <si>
    <t xml:space="preserve">TN10-044 </t>
  </si>
  <si>
    <t>Monroe Ridge</t>
  </si>
  <si>
    <t>Northside Manor</t>
  </si>
  <si>
    <t>Ridgewood Apts.</t>
  </si>
  <si>
    <t>Lee Manor</t>
  </si>
  <si>
    <t>CM waiting on qualifying tenants to move into vacants so corrected 8823s can be sent</t>
  </si>
  <si>
    <t>Open - Ownership Change Documentation/Down Units-CM still waiting on docs as of 2/1/13</t>
  </si>
  <si>
    <t>March</t>
  </si>
  <si>
    <t>Closed 8823s sent 2/4/13</t>
  </si>
  <si>
    <t>CC</t>
  </si>
  <si>
    <t>Preston Taylor Homes I</t>
  </si>
  <si>
    <t xml:space="preserve">Postponed from March list </t>
  </si>
  <si>
    <t>Should be rescheduled for later in the yr. 2013.</t>
  </si>
  <si>
    <t>TN10-026</t>
  </si>
  <si>
    <t>Atchley Homes</t>
  </si>
  <si>
    <t>TN10-200                </t>
  </si>
  <si>
    <t xml:space="preserve">Patrician Terrace Apartments </t>
  </si>
  <si>
    <t>GC</t>
  </si>
  <si>
    <t>Agnes Place (aka Crockett Park Place)</t>
  </si>
  <si>
    <t xml:space="preserve">Alpha Renaissance </t>
  </si>
  <si>
    <t xml:space="preserve">Civic Place </t>
  </si>
  <si>
    <t>TN91-056</t>
  </si>
  <si>
    <t>TN92-024</t>
  </si>
  <si>
    <t xml:space="preserve">Mulrooney Units II </t>
  </si>
  <si>
    <t xml:space="preserve">Owens Place </t>
  </si>
  <si>
    <t xml:space="preserve">Richmond Place Apts. </t>
  </si>
  <si>
    <t xml:space="preserve">Robinhood Park </t>
  </si>
  <si>
    <t xml:space="preserve">Aspenwood Square </t>
  </si>
  <si>
    <t xml:space="preserve">Cane Creek Crossing </t>
  </si>
  <si>
    <t xml:space="preserve">Harmony Woods Apts. </t>
  </si>
  <si>
    <t xml:space="preserve">Chapel Ridge of Martin Apts. </t>
  </si>
  <si>
    <t xml:space="preserve">Martin Meadows </t>
  </si>
  <si>
    <t xml:space="preserve">Williamsburg Landing </t>
  </si>
  <si>
    <t xml:space="preserve">Shannon Falls </t>
  </si>
  <si>
    <t xml:space="preserve">May Rose Place Apts. </t>
  </si>
  <si>
    <t>Woodglen Village (aka Alta Vista)</t>
  </si>
  <si>
    <t>Crescent Park Estates (aka Mallard Cove)</t>
  </si>
  <si>
    <t>TN94-013</t>
  </si>
  <si>
    <t xml:space="preserve">Intown Apts. </t>
  </si>
  <si>
    <t>No further monitoring</t>
  </si>
  <si>
    <t>University Place II (University Terrace)</t>
  </si>
  <si>
    <t xml:space="preserve">No further monitoring-Foreclosed </t>
  </si>
  <si>
    <t>Corning Village Apt.</t>
  </si>
  <si>
    <t>Magnolia Terrace</t>
  </si>
  <si>
    <t>Eagles Landing Phase II(Lamar Crossing)</t>
  </si>
  <si>
    <t>Uptown Village Apts.(The Metropolitan Apts.)</t>
  </si>
  <si>
    <t>N/a</t>
  </si>
  <si>
    <t xml:space="preserve">Mountain Hollow </t>
  </si>
  <si>
    <t xml:space="preserve">Whispering Meadows </t>
  </si>
  <si>
    <t xml:space="preserve">May </t>
  </si>
  <si>
    <t>TN91-058</t>
  </si>
  <si>
    <t xml:space="preserve">John Sevier Center </t>
  </si>
  <si>
    <t xml:space="preserve">Doe Ridge Apts. </t>
  </si>
  <si>
    <t xml:space="preserve">Providence Place Apts. </t>
  </si>
  <si>
    <t xml:space="preserve">City View Apts. </t>
  </si>
  <si>
    <t xml:space="preserve">Walker Rosa Apts. </t>
  </si>
  <si>
    <t>Sutherland Sq.(aka Vandeventer TH)</t>
  </si>
  <si>
    <t xml:space="preserve">Flenniken Housing </t>
  </si>
  <si>
    <t xml:space="preserve">Sunnyview Estates </t>
  </si>
  <si>
    <t xml:space="preserve">Sutherland Park </t>
  </si>
  <si>
    <t xml:space="preserve">Rocky Top Apts. </t>
  </si>
  <si>
    <t xml:space="preserve">West Vista </t>
  </si>
  <si>
    <t xml:space="preserve">Cassell Ridge Apts. </t>
  </si>
  <si>
    <t xml:space="preserve">River Ridge Apts. </t>
  </si>
  <si>
    <t xml:space="preserve">Lyons Den Apts. </t>
  </si>
  <si>
    <t xml:space="preserve">Royce Gardens &amp; Hillside Town Apts. </t>
  </si>
  <si>
    <t xml:space="preserve">Hallmark @ Oak Ridge </t>
  </si>
  <si>
    <t xml:space="preserve">Summercrest Apts. </t>
  </si>
  <si>
    <t xml:space="preserve">Atchley Homes </t>
  </si>
  <si>
    <t>TN93-022</t>
  </si>
  <si>
    <t>Gayoso House Apts.</t>
  </si>
  <si>
    <t>TN94-008</t>
  </si>
  <si>
    <t xml:space="preserve">Keltner East </t>
  </si>
  <si>
    <t xml:space="preserve">Flag Manor </t>
  </si>
  <si>
    <t xml:space="preserve">Cambridge Court Apts. </t>
  </si>
  <si>
    <t xml:space="preserve">The Villages @ Old Hickory </t>
  </si>
  <si>
    <t xml:space="preserve">Greenbriar </t>
  </si>
  <si>
    <t>TN92-057</t>
  </si>
  <si>
    <t xml:space="preserve">Hope Hall Center </t>
  </si>
  <si>
    <t>Renaissance Village(aka Greenlaw Place)</t>
  </si>
  <si>
    <t>Uptown Village Apts(aka The Metropolitan)</t>
  </si>
  <si>
    <t>N/A`</t>
  </si>
  <si>
    <t>Eagles Landing Phase II (Lamar Crossing)</t>
  </si>
  <si>
    <t xml:space="preserve">Stan could not get in touch with owner to schedule. </t>
  </si>
  <si>
    <t xml:space="preserve">Postponed from May list </t>
  </si>
  <si>
    <t>Should be rescheduled for August 2013</t>
  </si>
  <si>
    <t xml:space="preserve">Sevierville Senior Apts.-Dogwood Ridge </t>
  </si>
  <si>
    <t>DR/CO</t>
  </si>
  <si>
    <t>AM/JC</t>
  </si>
  <si>
    <t>JC/CO</t>
  </si>
  <si>
    <t>NE/SP/DR</t>
  </si>
  <si>
    <t>SP/NE</t>
  </si>
  <si>
    <t xml:space="preserve">Whispering Oaks aka Welch Bend </t>
  </si>
  <si>
    <t xml:space="preserve">July </t>
  </si>
  <si>
    <t>JC/SP/NE</t>
  </si>
  <si>
    <t>Lane Garden Apts. aka Riverchase</t>
  </si>
  <si>
    <t>DR/AM/CO</t>
  </si>
  <si>
    <t xml:space="preserve">Berkshire Place Apts. </t>
  </si>
  <si>
    <t xml:space="preserve">Airway Ridge </t>
  </si>
  <si>
    <t xml:space="preserve">August </t>
  </si>
  <si>
    <t>Cloverleaf</t>
  </si>
  <si>
    <t>Ridgeway</t>
  </si>
  <si>
    <t xml:space="preserve">Dogwood Place </t>
  </si>
  <si>
    <t xml:space="preserve">Cypress Creek Apts. </t>
  </si>
  <si>
    <t xml:space="preserve">Cane Creek Apts. </t>
  </si>
  <si>
    <t xml:space="preserve">Knollcrest Manor </t>
  </si>
  <si>
    <t>Fort Negley</t>
  </si>
  <si>
    <t>Magnolia Garden Apts. aka MLK 779</t>
  </si>
  <si>
    <t>Stoneridge Park</t>
  </si>
  <si>
    <t xml:space="preserve">Park Trail Apts. </t>
  </si>
  <si>
    <t xml:space="preserve">Hamilton Creek Apts. </t>
  </si>
  <si>
    <t xml:space="preserve">Berkley Spring </t>
  </si>
  <si>
    <t xml:space="preserve">The Retreat at Dry Creek Farms, </t>
  </si>
  <si>
    <t xml:space="preserve">Ridgewood </t>
  </si>
  <si>
    <t xml:space="preserve">Harvest Edge </t>
  </si>
  <si>
    <t xml:space="preserve">Colony Square Apts. </t>
  </si>
  <si>
    <t xml:space="preserve">Saddlebrook </t>
  </si>
  <si>
    <t xml:space="preserve">Grove Park </t>
  </si>
  <si>
    <t>TN93-007</t>
  </si>
  <si>
    <t xml:space="preserve">Valley Brook I </t>
  </si>
  <si>
    <t>TN93-049</t>
  </si>
  <si>
    <t xml:space="preserve">Valley Brook II </t>
  </si>
  <si>
    <t xml:space="preserve">Orchard View Apts. </t>
  </si>
  <si>
    <t xml:space="preserve">Chapel Ridge of Gallatin </t>
  </si>
  <si>
    <t xml:space="preserve">Alta Lake Apts. aka Lakeside Apts. </t>
  </si>
  <si>
    <t>Weatherly Ridge I</t>
  </si>
  <si>
    <t>Clarksville Heights</t>
  </si>
  <si>
    <t>Ramblewood Woods</t>
  </si>
  <si>
    <t xml:space="preserve">Bull Run Creek </t>
  </si>
  <si>
    <t xml:space="preserve">Arbor Place </t>
  </si>
  <si>
    <t xml:space="preserve">Opted out in 2012. </t>
  </si>
  <si>
    <t xml:space="preserve">90 extension given 5/10/13, response due 8/8/13. </t>
  </si>
  <si>
    <t>No further monitoring.  Kicked out of LIHC program</t>
  </si>
  <si>
    <t>Properties that were postponed/removed</t>
  </si>
  <si>
    <t xml:space="preserve">Taken off schedule, trying to opt out. </t>
  </si>
  <si>
    <t xml:space="preserve">Defaulted no further monitoring. </t>
  </si>
  <si>
    <t>Comments</t>
  </si>
  <si>
    <t>Straight 1602</t>
  </si>
  <si>
    <t>McCallie Homes aka The Villages Alton Park</t>
  </si>
  <si>
    <t xml:space="preserve"> Closed Incomplete response.  90 day extension given.  Due 5/5/13 CC sent email stating 8823s would be issued 5/10/13. </t>
  </si>
  <si>
    <t>Extension given dute date 10/23/13</t>
  </si>
  <si>
    <t xml:space="preserve"> Waiting on corrections form LEDIC as of 7/23/13</t>
  </si>
  <si>
    <t>Requested extension.  Due 5/21/2013-Still waiting on some corrections as of 7/23/13</t>
  </si>
  <si>
    <t xml:space="preserve">CM issued 8823s, waiting to get back from Gwen as of 7/23/13 </t>
  </si>
  <si>
    <t>8823s were also sent 7/25/13</t>
  </si>
  <si>
    <t>SCM waiting for work orders as of 2/1/13-Question on if 8823s were needed/sent 7/31/13</t>
  </si>
  <si>
    <t>TN03-314</t>
  </si>
  <si>
    <t xml:space="preserve">Property is either opting out or foreclosing </t>
  </si>
  <si>
    <t xml:space="preserve">Review was done 12/2012 so this review was cancelled </t>
  </si>
  <si>
    <t xml:space="preserve">Possible </t>
  </si>
  <si>
    <t>8823s sent 8/30/13</t>
  </si>
  <si>
    <t>L11MA10:N11</t>
  </si>
  <si>
    <t xml:space="preserve">Closed Corrected 8823s have been sent. </t>
  </si>
  <si>
    <t xml:space="preserve">Corrected and Non-corrected 8823s have been sent. </t>
  </si>
  <si>
    <t>TN12-200</t>
  </si>
  <si>
    <t>Should submit Ex. I for casualty loss.</t>
  </si>
  <si>
    <t>Chapel Place Homes</t>
  </si>
  <si>
    <t xml:space="preserve">October </t>
  </si>
  <si>
    <t>DR/AW/CO</t>
  </si>
  <si>
    <t xml:space="preserve">Lake Street Apts. </t>
  </si>
  <si>
    <t xml:space="preserve">SP/DR/AW </t>
  </si>
  <si>
    <t>TN12-409</t>
  </si>
  <si>
    <t xml:space="preserve">Lee Manor Apts. </t>
  </si>
  <si>
    <t>Annie's Townhomes(The Villages)</t>
  </si>
  <si>
    <t>Bayou Square</t>
  </si>
  <si>
    <t xml:space="preserve">Drive by only.  No one living at this property. </t>
  </si>
  <si>
    <t>Eden Pointe</t>
  </si>
  <si>
    <t xml:space="preserve">Seniors First </t>
  </si>
  <si>
    <t>Hillsdale Place Apts.</t>
  </si>
  <si>
    <t>Patton Towers</t>
  </si>
  <si>
    <t>Kareday Terrace</t>
  </si>
  <si>
    <t xml:space="preserve">Parkview Apts. </t>
  </si>
  <si>
    <t xml:space="preserve">Miller Town Village </t>
  </si>
  <si>
    <t>Legends Park West</t>
  </si>
  <si>
    <t>TN10-035</t>
  </si>
  <si>
    <t xml:space="preserve">Elk Way Apartments </t>
  </si>
  <si>
    <t>Sterling Greene Apartments</t>
  </si>
  <si>
    <t>TN10-005</t>
  </si>
  <si>
    <t>L12A127:N127</t>
  </si>
  <si>
    <t>TN10-036</t>
  </si>
  <si>
    <t xml:space="preserve">Cumberland Way Apartments </t>
  </si>
  <si>
    <t>Waiting on response from Terry about Bradley</t>
  </si>
  <si>
    <t xml:space="preserve">Waiting on sufficient documentation for response. </t>
  </si>
  <si>
    <t>Cancelled.  Will be on 2014 schedule.</t>
  </si>
  <si>
    <t>TN10-040</t>
  </si>
  <si>
    <t xml:space="preserve">Deferred credits till 2013. </t>
  </si>
  <si>
    <t>8823s sent 11/1/13</t>
  </si>
  <si>
    <t>Received partial response per CC as of 11/5/13.</t>
  </si>
  <si>
    <t xml:space="preserve">Corrected 8823s were sent.  </t>
  </si>
  <si>
    <t>Allocation has been in touch w/Owner due to discrepancy in # of buildings. 11/12/13</t>
  </si>
  <si>
    <t>8823s were sent</t>
  </si>
  <si>
    <t xml:space="preserve">Corrected 8823 was issued. </t>
  </si>
  <si>
    <t>8823s sent</t>
  </si>
  <si>
    <t xml:space="preserve">8823s sent </t>
  </si>
  <si>
    <t>TN10-028</t>
  </si>
  <si>
    <t xml:space="preserve">Gallatin Park Apartments </t>
  </si>
  <si>
    <t>TN10-032</t>
  </si>
  <si>
    <t xml:space="preserve">Extension 12/8/13.  Response received needs 8823s </t>
  </si>
  <si>
    <t xml:space="preserve">Closed 8823 sent </t>
  </si>
  <si>
    <t>Issue that Gwen has taken to legal. Cannot close till get answer. Per DR 12/27/13</t>
  </si>
  <si>
    <t>TN11-047</t>
  </si>
  <si>
    <t>TN12-428</t>
  </si>
  <si>
    <t>East Haven Apartments</t>
  </si>
  <si>
    <t>Hillside Terrace Apts</t>
  </si>
  <si>
    <t>Oxford Square Apts</t>
  </si>
  <si>
    <t>TN12-461</t>
  </si>
  <si>
    <t>Dickson Gardens</t>
  </si>
  <si>
    <t>Ryman Lofts Rolling Mill</t>
  </si>
  <si>
    <t>TN12-202</t>
  </si>
  <si>
    <t>Retreat at Dry Creek Phase II</t>
  </si>
  <si>
    <t>TN11-042</t>
  </si>
  <si>
    <t>TN11-076</t>
  </si>
  <si>
    <t>Hallmark Station</t>
  </si>
  <si>
    <t>TN11-060</t>
  </si>
  <si>
    <t>TN11-010</t>
  </si>
  <si>
    <t>The Pointe at Edale</t>
  </si>
  <si>
    <t>Ridgemont Park</t>
  </si>
  <si>
    <t>February</t>
  </si>
  <si>
    <t>TN11-200</t>
  </si>
  <si>
    <t>Maple Hills Apartments</t>
  </si>
  <si>
    <t>Properties that were taken off the list…</t>
  </si>
  <si>
    <t>Project was on the MF List for an extensions (12/31/14)</t>
  </si>
  <si>
    <t>TN11-203</t>
  </si>
  <si>
    <t>TN11-202</t>
  </si>
  <si>
    <t>Todd Creek a.k.a. Northside Manor</t>
  </si>
  <si>
    <t>Has not submitted PIS app yet.  Could be deffering credits.</t>
  </si>
  <si>
    <t>8823s sent 1/21/14</t>
  </si>
  <si>
    <t>Bickford Square &amp; Ruby Oaks (aka April Woods II)</t>
  </si>
  <si>
    <t>TN10-002</t>
  </si>
  <si>
    <t>Legends Park North</t>
  </si>
  <si>
    <t>TN11-001</t>
  </si>
  <si>
    <t>Greenbriar Apts.</t>
  </si>
  <si>
    <t>TN11-002</t>
  </si>
  <si>
    <t>Willow Place Apts.</t>
  </si>
  <si>
    <t>TN11-012</t>
  </si>
  <si>
    <t>Seven Hundred Five Woodland</t>
  </si>
  <si>
    <t>TN11-013</t>
  </si>
  <si>
    <t>Barton Greene</t>
  </si>
  <si>
    <t>TN11-017</t>
  </si>
  <si>
    <t>Foothills Village</t>
  </si>
  <si>
    <t>TN11-026</t>
  </si>
  <si>
    <t>Deer Ridge Apts.</t>
  </si>
  <si>
    <t xml:space="preserve">TN11-032 </t>
  </si>
  <si>
    <t>Pennington Crossing</t>
  </si>
  <si>
    <t>TN11-035</t>
  </si>
  <si>
    <t>Sunrise Village Apts</t>
  </si>
  <si>
    <t>Skyline Apts.</t>
  </si>
  <si>
    <t>TN11-043</t>
  </si>
  <si>
    <t>Ford Creek Village</t>
  </si>
  <si>
    <t>Gray</t>
  </si>
  <si>
    <t>TN11-045</t>
  </si>
  <si>
    <t>The Senior Residence @ Reddick Street</t>
  </si>
  <si>
    <t>Franklin</t>
  </si>
  <si>
    <t>Hillside Terrace Apts.</t>
  </si>
  <si>
    <t>TN11-051</t>
  </si>
  <si>
    <t xml:space="preserve">Ridgeview  </t>
  </si>
  <si>
    <t>TN11-052</t>
  </si>
  <si>
    <t>TN11-073</t>
  </si>
  <si>
    <t>Gibson Ridge Apts.</t>
  </si>
  <si>
    <t>TN11-075</t>
  </si>
  <si>
    <t>Lynnview Ridge Apts.</t>
  </si>
  <si>
    <t>TN11-079</t>
  </si>
  <si>
    <t>Needmore Place</t>
  </si>
  <si>
    <t>TN11-083</t>
  </si>
  <si>
    <t>Smyrna Commons (aka The Park at Leigh Springs)</t>
  </si>
  <si>
    <t>TN11-086</t>
  </si>
  <si>
    <t>Crescent Bluff Apts.</t>
  </si>
  <si>
    <t>TN11-089</t>
  </si>
  <si>
    <t>Windsor Pointe</t>
  </si>
  <si>
    <t>Cleaborn Homes Redevelopment Phase I</t>
  </si>
  <si>
    <t>TN12-416</t>
  </si>
  <si>
    <t>Heritage Hills</t>
  </si>
  <si>
    <t>Oxford Square Apts.</t>
  </si>
  <si>
    <t>TN12-441</t>
  </si>
  <si>
    <t>Presidential West Apts.</t>
  </si>
  <si>
    <t>TN12-444</t>
  </si>
  <si>
    <t>The Villas of Savannah</t>
  </si>
  <si>
    <t>TN12-449</t>
  </si>
  <si>
    <t>The Vinings at Greencastle</t>
  </si>
  <si>
    <t>TN12-459</t>
  </si>
  <si>
    <t>Alton Place Apts.</t>
  </si>
  <si>
    <t>TN12-469</t>
  </si>
  <si>
    <t>The Park at Richards Road</t>
  </si>
  <si>
    <t>TN12-481</t>
  </si>
  <si>
    <t>Knob Ridge Apts.</t>
  </si>
  <si>
    <t>Seymour</t>
  </si>
  <si>
    <t>TN12-482</t>
  </si>
  <si>
    <t>Highland Ridge Apts.</t>
  </si>
  <si>
    <t>TN12-484</t>
  </si>
  <si>
    <t>Townhomes of Nashboro Village</t>
  </si>
  <si>
    <t>TN12-203</t>
  </si>
  <si>
    <t>Terrace Park Townhomes</t>
  </si>
  <si>
    <t>TN12-205</t>
  </si>
  <si>
    <t>Fairway Manor</t>
  </si>
  <si>
    <t>Sunrise Village Apts.</t>
  </si>
  <si>
    <t>TN95-008</t>
  </si>
  <si>
    <t>TN95-087</t>
  </si>
  <si>
    <t xml:space="preserve">Broadway Manor </t>
  </si>
  <si>
    <t>TN90-034</t>
  </si>
  <si>
    <t xml:space="preserve">McKenzie Apts. </t>
  </si>
  <si>
    <t>TN92-042</t>
  </si>
  <si>
    <t xml:space="preserve">Reelfoot Village Apts. </t>
  </si>
  <si>
    <t>TN91-026</t>
  </si>
  <si>
    <t xml:space="preserve">Trenton Tower Apts. </t>
  </si>
  <si>
    <t xml:space="preserve">Deer Ridge Apts. </t>
  </si>
  <si>
    <t xml:space="preserve">Mallory Heights </t>
  </si>
  <si>
    <t>TN90-033</t>
  </si>
  <si>
    <t xml:space="preserve">Arlington Manor Apts. </t>
  </si>
  <si>
    <t xml:space="preserve">Memphis Triangle Family </t>
  </si>
  <si>
    <t>Cleaborn Homes Redevelopment</t>
  </si>
  <si>
    <t xml:space="preserve">Lemoyne Gardens Senior Village </t>
  </si>
  <si>
    <t xml:space="preserve">Mason Manor Apts. </t>
  </si>
  <si>
    <t xml:space="preserve">Crescent Bluff Apts. </t>
  </si>
  <si>
    <t xml:space="preserve">Eagles Landing </t>
  </si>
  <si>
    <t xml:space="preserve">Latham Terrace </t>
  </si>
  <si>
    <t xml:space="preserve">LaPaloma Apts. </t>
  </si>
  <si>
    <t xml:space="preserve">Alexmire Apts. </t>
  </si>
  <si>
    <t xml:space="preserve">Presidential West Apts. </t>
  </si>
  <si>
    <t xml:space="preserve">Hickory Hollow Sr. Apts. </t>
  </si>
  <si>
    <t xml:space="preserve">Salem Manor </t>
  </si>
  <si>
    <t xml:space="preserve">Riverbend Place </t>
  </si>
  <si>
    <t>TN91-013</t>
  </si>
  <si>
    <t>Removed from schedule. CM-Did not need to be done in 2014</t>
  </si>
  <si>
    <t xml:space="preserve">Will be moved to later date.  Part of alignment program. </t>
  </si>
  <si>
    <t xml:space="preserve">Breezy Point Apts. </t>
  </si>
  <si>
    <t>Bluebird Manor Apts. Aka Brownsville Village Apts.</t>
  </si>
  <si>
    <t>The Pointe at Eastdale</t>
  </si>
  <si>
    <t>Maple Hills</t>
  </si>
  <si>
    <t>Cleaborn Pointe Phase II</t>
  </si>
  <si>
    <t>Lakeview Subdivision</t>
  </si>
  <si>
    <t>Southern Pines aka Washington Manor</t>
  </si>
  <si>
    <t>April</t>
  </si>
  <si>
    <t>Parkway Village aka Ten Mile Creek</t>
  </si>
  <si>
    <t xml:space="preserve">Lexington Charter Oaks Apts. </t>
  </si>
  <si>
    <t>Waiting on Gwen. May have opted out. Per CC as of 4/1/14</t>
  </si>
  <si>
    <t>TN12-201</t>
  </si>
  <si>
    <t>Autumn Ridge Apartments</t>
  </si>
  <si>
    <t>Extension given 4/3/14.  Due 6/17/14</t>
  </si>
  <si>
    <t>Creekwood Apartments</t>
  </si>
  <si>
    <t>LaFollette Estates</t>
  </si>
  <si>
    <t>Willow Place</t>
  </si>
  <si>
    <t>K14A140:N140</t>
  </si>
  <si>
    <t>Dunhill Apts.</t>
  </si>
  <si>
    <t>TN91-001</t>
  </si>
  <si>
    <t>Cherry Tree</t>
  </si>
  <si>
    <t>TN92-017</t>
  </si>
  <si>
    <t>Cherry Tree II</t>
  </si>
  <si>
    <t>Spring Tree Villas</t>
  </si>
  <si>
    <t>Ashland Lake Phase II</t>
  </si>
  <si>
    <t>Thompson Court</t>
  </si>
  <si>
    <t>TN10-030</t>
  </si>
  <si>
    <t>AMW</t>
  </si>
  <si>
    <t>The Pines</t>
  </si>
  <si>
    <t>Rhea County Development</t>
  </si>
  <si>
    <t>TN11-032</t>
  </si>
  <si>
    <t>Gibson Ridge Apts</t>
  </si>
  <si>
    <t>Lynnview Ridge Apts</t>
  </si>
  <si>
    <t>The Park at Leigh Springs</t>
  </si>
  <si>
    <t>TN94-003</t>
  </si>
  <si>
    <t xml:space="preserve">Beverly Hills </t>
  </si>
  <si>
    <t>TN92-018</t>
  </si>
  <si>
    <t>Brookwood Apts.</t>
  </si>
  <si>
    <t>TN94-030</t>
  </si>
  <si>
    <t xml:space="preserve">Monteagle Apts. </t>
  </si>
  <si>
    <t>Deer Run</t>
  </si>
  <si>
    <t>Deferred credits</t>
  </si>
  <si>
    <t>Was actually conducted in 2013</t>
  </si>
  <si>
    <t>The Park at Richards Road (AKA Apollo)</t>
  </si>
  <si>
    <t xml:space="preserve">University Avenue Apts. </t>
  </si>
  <si>
    <t>TN97-105</t>
  </si>
  <si>
    <t>Riverbirch Village Apartments</t>
  </si>
  <si>
    <t>TN12-004</t>
  </si>
  <si>
    <t>Memphis Triangle Phase III</t>
  </si>
  <si>
    <t>TN12-007</t>
  </si>
  <si>
    <t xml:space="preserve">Concord Gardens Apts. </t>
  </si>
  <si>
    <t>Alton Place Apts</t>
  </si>
  <si>
    <t>TN10-044</t>
  </si>
  <si>
    <t>The Senior Residence @ Reddick</t>
  </si>
  <si>
    <t>TN03-10</t>
  </si>
  <si>
    <t>Rivendell Apts</t>
  </si>
  <si>
    <t>Rivendell Apts. II</t>
  </si>
  <si>
    <t>Peyton Park</t>
  </si>
  <si>
    <t>Water Mills Apts.</t>
  </si>
  <si>
    <t>Hiawassee Square</t>
  </si>
  <si>
    <t>Extended use</t>
  </si>
  <si>
    <t>Open - Sent to Legal</t>
  </si>
  <si>
    <t>reported to legal departmnet</t>
  </si>
  <si>
    <t>Charles Sevier Towers/Clinton Towers</t>
  </si>
  <si>
    <t>Ridgecrest Apartments</t>
  </si>
  <si>
    <t>Prescott Place Apartments</t>
  </si>
  <si>
    <t>December</t>
  </si>
  <si>
    <t>12/15/201</t>
  </si>
  <si>
    <t>Lakeview Apartments</t>
  </si>
  <si>
    <t>TN93-010</t>
  </si>
  <si>
    <t>Millcreek Apartments</t>
  </si>
  <si>
    <t>Foxlair Apartments</t>
  </si>
  <si>
    <t xml:space="preserve">TN95-0+A154:L15407  </t>
  </si>
  <si>
    <t>Defered credits</t>
  </si>
  <si>
    <t>Not PIS until 2014</t>
  </si>
  <si>
    <t>Did not take credits on all buildings in 2013</t>
  </si>
  <si>
    <t>TN08-0+A131:L13159</t>
  </si>
  <si>
    <t>AMCW (SP)</t>
  </si>
  <si>
    <t>JC/CO (NE)</t>
  </si>
  <si>
    <t>AW/DR/SP (SP)</t>
  </si>
  <si>
    <t>AW/DR/CO (DR)</t>
  </si>
  <si>
    <t>CO (JC)</t>
  </si>
  <si>
    <t>CO/AMCW (DR)</t>
  </si>
  <si>
    <t>AMCW (NE)</t>
  </si>
  <si>
    <t>OPEN - Out of Compliance under no further monitoring</t>
  </si>
  <si>
    <t>KC</t>
  </si>
  <si>
    <t>Nashwood Park</t>
  </si>
  <si>
    <t>Argyle Avenue Senior</t>
  </si>
  <si>
    <t>Bellewood Park</t>
  </si>
  <si>
    <t>Fox Den</t>
  </si>
  <si>
    <t>Woodbine Cumberland</t>
  </si>
  <si>
    <t>Swiss Ridge</t>
  </si>
  <si>
    <t>JL/NE</t>
  </si>
  <si>
    <t>Feb</t>
  </si>
  <si>
    <t>Granted a 90 day extension</t>
  </si>
  <si>
    <t>Uptown Senior Housing</t>
  </si>
  <si>
    <t>University Place Apts I</t>
  </si>
  <si>
    <t>University Place Apts II</t>
  </si>
  <si>
    <t>Needs 8823s issued</t>
  </si>
  <si>
    <t>CO /GC</t>
  </si>
  <si>
    <t>CO/GC</t>
  </si>
  <si>
    <t>Response not complete as of 1/9/14; corrected &amp; uncorrected 8823s issued</t>
  </si>
  <si>
    <t>12/23/204</t>
  </si>
  <si>
    <t>Jacob's Crossing</t>
  </si>
  <si>
    <t>TN90-035</t>
  </si>
  <si>
    <t>TN92-030</t>
  </si>
  <si>
    <t>White Oaks Apartments</t>
  </si>
  <si>
    <t>Kensington Apts Phase I</t>
  </si>
  <si>
    <t>Kensington Apts Phase II</t>
  </si>
  <si>
    <t>TN90-052</t>
  </si>
  <si>
    <t>Closed - Property opted out of Program</t>
  </si>
  <si>
    <t>Re-inspection- Closure  Pending Forclosure - issued 8823s</t>
  </si>
  <si>
    <t>8823 issues on 2/13/15</t>
  </si>
  <si>
    <t>TN14-200</t>
  </si>
  <si>
    <t>8823s issued</t>
  </si>
  <si>
    <t>TN13-010</t>
  </si>
  <si>
    <t>Hillcourt</t>
  </si>
  <si>
    <t>TN13-011</t>
  </si>
  <si>
    <t>Brookfield</t>
  </si>
  <si>
    <t>TN13-024</t>
  </si>
  <si>
    <t>Mountain View Apartments</t>
  </si>
  <si>
    <t>TN13-025</t>
  </si>
  <si>
    <t>TN13-081</t>
  </si>
  <si>
    <t>Grace Crossing</t>
  </si>
  <si>
    <t>TN13-083</t>
  </si>
  <si>
    <t>TN13-073</t>
  </si>
  <si>
    <t>TN13-084</t>
  </si>
  <si>
    <t>TN13-201</t>
  </si>
  <si>
    <t>North Cleveland Towers</t>
  </si>
  <si>
    <t>Knob Ridge Apartments</t>
  </si>
  <si>
    <t>Orchard Park II</t>
  </si>
  <si>
    <t>River Highland Apts</t>
  </si>
  <si>
    <t>Stonebridge Apts</t>
  </si>
  <si>
    <t>Hallmark @ Columbia</t>
  </si>
  <si>
    <t>Creekside Apts</t>
  </si>
  <si>
    <t>Tulip Cove (Garden)</t>
  </si>
  <si>
    <t>TN90-023</t>
  </si>
  <si>
    <t>Oakview IV</t>
  </si>
  <si>
    <t>17th Street Apts</t>
  </si>
  <si>
    <t>Cedar Pointe Apts</t>
  </si>
  <si>
    <t>TN91-005</t>
  </si>
  <si>
    <t>TN91-037</t>
  </si>
  <si>
    <t>Washington Sqaure</t>
  </si>
  <si>
    <t>Saddlewood Apts</t>
  </si>
  <si>
    <t>TN90-037</t>
  </si>
  <si>
    <t>North Rock Creek II</t>
  </si>
  <si>
    <t>Briarwood Apts</t>
  </si>
  <si>
    <t>TN92-016</t>
  </si>
  <si>
    <t>TN90-003</t>
  </si>
  <si>
    <t>Cottonwood Apts</t>
  </si>
  <si>
    <t>Flat Iron Road (Sunrise Luxury)</t>
  </si>
  <si>
    <t>TN90-050</t>
  </si>
  <si>
    <t>Gallaway Manor Apts</t>
  </si>
  <si>
    <t>The Ridge at Jackson</t>
  </si>
  <si>
    <t>Ridgeview Apts (Washingtson St)</t>
  </si>
  <si>
    <t>Meadowbrook (Ridgebrook Apt)</t>
  </si>
  <si>
    <t>Hunter Ridge</t>
  </si>
  <si>
    <t>TN92-045</t>
  </si>
  <si>
    <t>Rossville Manor Apts</t>
  </si>
  <si>
    <t>TN90-060</t>
  </si>
  <si>
    <t>TN91-011</t>
  </si>
  <si>
    <t>extension till 5/11/15</t>
  </si>
  <si>
    <t>Willow Creek aka Woodland Arms</t>
  </si>
  <si>
    <t xml:space="preserve">South Ridge Apts. Aka One South Place </t>
  </si>
  <si>
    <t>Yes (6/8/15)</t>
  </si>
  <si>
    <t>TN92-032</t>
  </si>
  <si>
    <t>Mountain City Manor Apts</t>
  </si>
  <si>
    <t>Hillcourt Apts</t>
  </si>
  <si>
    <t>uncorrected 8823s issued</t>
  </si>
  <si>
    <t>JL/NP</t>
  </si>
  <si>
    <t xml:space="preserve"> Closed</t>
  </si>
  <si>
    <t>Hixson Court</t>
  </si>
  <si>
    <t>JC/DR</t>
  </si>
  <si>
    <t>TN95-009</t>
  </si>
  <si>
    <t>Elk Manor Apartment</t>
  </si>
  <si>
    <t>NE (group)</t>
  </si>
  <si>
    <t>Alexian Court</t>
  </si>
  <si>
    <t>North Cleveland</t>
  </si>
  <si>
    <t>response received working with Robert on issue</t>
  </si>
  <si>
    <t>JC/SP</t>
  </si>
  <si>
    <t>JC/NP</t>
  </si>
  <si>
    <t>JC/KC</t>
  </si>
  <si>
    <t>initial response in - incomplete; 7/15/15 request for additional items sent to property; 8/5/15 additional items requested</t>
  </si>
  <si>
    <t>SP (group)</t>
  </si>
  <si>
    <t>Sept.</t>
  </si>
  <si>
    <t>Lauderdale Homes(Ridgecrest)</t>
  </si>
  <si>
    <t>Sixty  Homes for Memphis</t>
  </si>
  <si>
    <t>SP/KC</t>
  </si>
  <si>
    <t>Hilldale</t>
  </si>
  <si>
    <t>NE/NP</t>
  </si>
  <si>
    <t>Oct.</t>
  </si>
  <si>
    <t>TN90-018</t>
  </si>
  <si>
    <t xml:space="preserve">Royal Gardens aka Holly Tree </t>
  </si>
  <si>
    <t>Mountain View Apts.</t>
  </si>
  <si>
    <t>TN91-004</t>
  </si>
  <si>
    <t>TN93-040</t>
  </si>
  <si>
    <t>TN91-030</t>
  </si>
  <si>
    <t>Chilhowee Apts.</t>
  </si>
  <si>
    <t>Raintree Apts.</t>
  </si>
  <si>
    <t>Closed, legal involved</t>
  </si>
  <si>
    <t xml:space="preserve"> No</t>
  </si>
  <si>
    <t>9/23/15`</t>
  </si>
  <si>
    <t>Incomplete response - in extended use period: extnesion granted till 4/9/15; follow up sent out on 7/15/15; Closed</t>
  </si>
  <si>
    <t>Delayed to 2016</t>
  </si>
  <si>
    <t>Stewarts Place</t>
  </si>
  <si>
    <t>Raindow Creek</t>
  </si>
  <si>
    <t>Nov</t>
  </si>
  <si>
    <t>Dec</t>
  </si>
  <si>
    <t>Peyton Park Apartments</t>
  </si>
  <si>
    <t>Concord Gardens Apartments</t>
  </si>
  <si>
    <t>Group</t>
  </si>
  <si>
    <t>MC</t>
  </si>
  <si>
    <t>Green at Rivergate</t>
  </si>
  <si>
    <t>TN13-200</t>
  </si>
  <si>
    <t>Cumberland Pointe Apartments</t>
  </si>
  <si>
    <t>TN13-036</t>
  </si>
  <si>
    <t>Maple Grove Apartments</t>
  </si>
  <si>
    <t>TN13-037</t>
  </si>
  <si>
    <t>TN13-038</t>
  </si>
  <si>
    <t>TN13-040</t>
  </si>
  <si>
    <t>TN13-041</t>
  </si>
  <si>
    <t>TN13-072</t>
  </si>
  <si>
    <t>TN13-065</t>
  </si>
  <si>
    <t>Marshall Gardens</t>
  </si>
  <si>
    <t>The Grove at Kendal</t>
  </si>
  <si>
    <t>Cedar Glades Apartments</t>
  </si>
  <si>
    <t>Canter Chase Apartments</t>
  </si>
  <si>
    <t>White House Landing</t>
  </si>
  <si>
    <t>Crescent Bluff Apts. Phase II</t>
  </si>
  <si>
    <t>Hohenwald Village Apartments</t>
  </si>
  <si>
    <t>Stewart Place Apartments</t>
  </si>
  <si>
    <t>TN13-079</t>
  </si>
  <si>
    <t>Mt. Pleasant Village Apts.</t>
  </si>
  <si>
    <t>Mt. Pleasant</t>
  </si>
  <si>
    <t>TN13-085</t>
  </si>
  <si>
    <t>TN13-086</t>
  </si>
  <si>
    <t>TN13-087</t>
  </si>
  <si>
    <t>Anderson Hall Apartments</t>
  </si>
  <si>
    <t>Beasley Pointe Apartments</t>
  </si>
  <si>
    <t>TN13-097</t>
  </si>
  <si>
    <t>TN13-104</t>
  </si>
  <si>
    <t>TN13-107</t>
  </si>
  <si>
    <t>TN13-117</t>
  </si>
  <si>
    <t>Hidden Valley Apartments</t>
  </si>
  <si>
    <t>Ridgeview</t>
  </si>
  <si>
    <t>New Blossom Apartments</t>
  </si>
  <si>
    <t>Northside Drive Apartments</t>
  </si>
  <si>
    <t>Hickory Lake Apartments</t>
  </si>
  <si>
    <t>TN13-022</t>
  </si>
  <si>
    <t>Memphis Triangle Phase IV</t>
  </si>
  <si>
    <t>TN13-203</t>
  </si>
  <si>
    <t>Fairway Apartments</t>
  </si>
  <si>
    <t>TN14-003</t>
  </si>
  <si>
    <t>TN14-006</t>
  </si>
  <si>
    <t>TN14-007</t>
  </si>
  <si>
    <t>TN14-009</t>
  </si>
  <si>
    <t>TN14-013</t>
  </si>
  <si>
    <t>TN14-015</t>
  </si>
  <si>
    <t>TN14-026</t>
  </si>
  <si>
    <t>TN14-030</t>
  </si>
  <si>
    <t>TN14-031</t>
  </si>
  <si>
    <t>TN14-032</t>
  </si>
  <si>
    <t>TN14-046</t>
  </si>
  <si>
    <t>TN14-047</t>
  </si>
  <si>
    <t>TN14-048</t>
  </si>
  <si>
    <t>TN14-055</t>
  </si>
  <si>
    <t>TN14-059</t>
  </si>
  <si>
    <t>Eaglewood Estates</t>
  </si>
  <si>
    <t>South Fulton</t>
  </si>
  <si>
    <t>The Peaks of Tazewell</t>
  </si>
  <si>
    <t>Reddick Street Apartments</t>
  </si>
  <si>
    <t>Southside Manor Apartments</t>
  </si>
  <si>
    <t>Henry Manor Apartments</t>
  </si>
  <si>
    <t>Wesley Highland Meadows</t>
  </si>
  <si>
    <t>Golden Oaks Village</t>
  </si>
  <si>
    <t>Reelfoot Apartments</t>
  </si>
  <si>
    <t>Garden Grove Apartments</t>
  </si>
  <si>
    <t>Lafayette Landing</t>
  </si>
  <si>
    <t>The Preserve at Hardwick</t>
  </si>
  <si>
    <t>Lobelville Village Apartments</t>
  </si>
  <si>
    <t>Raines East</t>
  </si>
  <si>
    <t>Oliver Crossing</t>
  </si>
  <si>
    <t>Lobelville</t>
  </si>
  <si>
    <t>Linden</t>
  </si>
  <si>
    <t>TN14-069</t>
  </si>
  <si>
    <t>Chloe Lane</t>
  </si>
  <si>
    <t>TN14-081</t>
  </si>
  <si>
    <t>TN14-082</t>
  </si>
  <si>
    <t>TN14-083</t>
  </si>
  <si>
    <t>Greenwood Place</t>
  </si>
  <si>
    <t>Rutledge Place</t>
  </si>
  <si>
    <t>Ware Park</t>
  </si>
  <si>
    <t>Rutherford Pointe (TN95-026)</t>
  </si>
  <si>
    <t>TN14-228</t>
  </si>
  <si>
    <t>TN14-231</t>
  </si>
  <si>
    <t>TN14-232</t>
  </si>
  <si>
    <t>Townview Towers</t>
  </si>
  <si>
    <t>Golden Age Retirement Village</t>
  </si>
  <si>
    <t>Uptown Manor Senior Development</t>
  </si>
  <si>
    <t>extension till 9/3/15 - Closed</t>
  </si>
  <si>
    <t>extension till 9/30/15 - Closed</t>
  </si>
  <si>
    <t>Waiting on Review by Mick</t>
  </si>
  <si>
    <t>Jan</t>
  </si>
  <si>
    <t>KC/Group</t>
  </si>
  <si>
    <t>need one additional item</t>
  </si>
  <si>
    <t>TN10-200</t>
  </si>
  <si>
    <t>extension till 11/28/15 - closed</t>
  </si>
  <si>
    <t>extension 12/15/15 - closed</t>
  </si>
  <si>
    <t>extension till 12/16/15 - Closed</t>
  </si>
  <si>
    <t>Brookfield (Harrison Meadows Apartments)</t>
  </si>
  <si>
    <t>TN15-035</t>
  </si>
  <si>
    <t>TN15-101</t>
  </si>
  <si>
    <t>TN15-105</t>
  </si>
  <si>
    <t>TN15-200</t>
  </si>
  <si>
    <t>TN15-201</t>
  </si>
  <si>
    <t>TN15-202</t>
  </si>
  <si>
    <t>TN15-204</t>
  </si>
  <si>
    <t>TN15-205</t>
  </si>
  <si>
    <t>TN15-206</t>
  </si>
  <si>
    <t>TN15-207</t>
  </si>
  <si>
    <t>TN15-208</t>
  </si>
  <si>
    <t>TN15-209</t>
  </si>
  <si>
    <t>TN15-210</t>
  </si>
  <si>
    <t>TN15-211</t>
  </si>
  <si>
    <t>TN15-212</t>
  </si>
  <si>
    <t>TN15-213</t>
  </si>
  <si>
    <t>TN15-214</t>
  </si>
  <si>
    <t>TN15-215</t>
  </si>
  <si>
    <t>TN15-216</t>
  </si>
  <si>
    <t>TN15-217</t>
  </si>
  <si>
    <t>TN15-218</t>
  </si>
  <si>
    <t>TN15-219</t>
  </si>
  <si>
    <t>TN15-220</t>
  </si>
  <si>
    <t>TN15-221</t>
  </si>
  <si>
    <t>TN15-222</t>
  </si>
  <si>
    <t>TN15-223</t>
  </si>
  <si>
    <t>TN15-224</t>
  </si>
  <si>
    <t>TN15-225</t>
  </si>
  <si>
    <t>Green Meadow Apartments</t>
  </si>
  <si>
    <t>Shamrock Apartments</t>
  </si>
  <si>
    <t>TN15-226</t>
  </si>
  <si>
    <t>TN15-227</t>
  </si>
  <si>
    <t>TN15-228</t>
  </si>
  <si>
    <t>the Villas Apartments</t>
  </si>
  <si>
    <t>Forest oaks Apartments</t>
  </si>
  <si>
    <t>Partridge Meadows Apartments</t>
  </si>
  <si>
    <t>Stone Gate Apartments</t>
  </si>
  <si>
    <t>Sycamore Trace Apartments</t>
  </si>
  <si>
    <t>Suncrest Apartments</t>
  </si>
  <si>
    <t>Southwood Apartments</t>
  </si>
  <si>
    <t>Red Oak Apartments</t>
  </si>
  <si>
    <t>Mountain Village Apartments</t>
  </si>
  <si>
    <t>Oakwood Village Apartments</t>
  </si>
  <si>
    <t>Westmoreland</t>
  </si>
  <si>
    <t>Beverly Hills Apartments</t>
  </si>
  <si>
    <t>Bluegrass Village Apartments</t>
  </si>
  <si>
    <t>Brookwood Apartments</t>
  </si>
  <si>
    <t>Cambridge Apartments</t>
  </si>
  <si>
    <t>Cherokee Square Apartments</t>
  </si>
  <si>
    <t>Cedars Apartments</t>
  </si>
  <si>
    <t>Fentress Oaks Apartments</t>
  </si>
  <si>
    <t xml:space="preserve">Clearview Apartments </t>
  </si>
  <si>
    <t>Biltmore Place Apartments</t>
  </si>
  <si>
    <t>Imperial Garden Apartments</t>
  </si>
  <si>
    <t>River Retreat Apartments</t>
  </si>
  <si>
    <t>extension 1/4/16; closed</t>
  </si>
  <si>
    <t>Removed</t>
  </si>
  <si>
    <t>Villages at Alton Park I aka McCallie Homes</t>
  </si>
  <si>
    <t>SP/Group</t>
  </si>
  <si>
    <t>Group/SP</t>
  </si>
  <si>
    <t xml:space="preserve"> Foreclosed</t>
  </si>
  <si>
    <t>Under Qualified Contract Process</t>
  </si>
  <si>
    <t>Closed Opted Out 1/29/16</t>
  </si>
  <si>
    <t>8823 for review 12-1-2015</t>
  </si>
  <si>
    <t>Closed Can't Find the Report or folder for this.  LG</t>
  </si>
  <si>
    <t>Group/ KC</t>
  </si>
  <si>
    <t>Greenlaw Place aka Renaissance Village</t>
  </si>
  <si>
    <t xml:space="preserve">Closed 8823s were turned in to David today 2/21/16 </t>
  </si>
  <si>
    <t>Closed extension untill 9/8/15; 10/11/15</t>
  </si>
  <si>
    <t>Closed Submitted to management 2/3/2016 for violation of UPCS (Vacant over 30 days)</t>
  </si>
  <si>
    <t>Closed extension till  vacants over 30 days not rent ready</t>
  </si>
  <si>
    <t xml:space="preserve">Closed Submitted to management 2/8/2016 for violation of full time student rule. </t>
  </si>
  <si>
    <t>Greentree Pointe(TN95-048)</t>
  </si>
  <si>
    <t>Ext to 4/20/15</t>
  </si>
  <si>
    <t>partial response received, Closed</t>
  </si>
  <si>
    <t>8823 for review 1-4-2016, Closed</t>
  </si>
  <si>
    <t>yes</t>
  </si>
  <si>
    <t xml:space="preserve"> Property is in the extended use period. Response not received. I sent an email on 6/10/2016 asking for the response.</t>
  </si>
  <si>
    <t>review 1/12/2-16 – extension till 8/5/2016</t>
  </si>
  <si>
    <t>Closed 8823 submitted 5/6/16</t>
  </si>
  <si>
    <t>Closed  extension til 3-7-16 6/29/16 Corrected 8823's sent out.</t>
  </si>
  <si>
    <t>Closed 8823 submitted 6/8/16</t>
  </si>
  <si>
    <t xml:space="preserve">Closed This is a reminder that the response for The Villages of Alton Park III was due on 6/19/2016. As of today, it has not been received by our office. 
Please submit the needed corrections to our office as soon as possible. No later than 6/27/2016 12:00pm.
</t>
  </si>
  <si>
    <t>extension till 1/22/2016, 4/20/15 extension till 1/22/2016  Property is out of compliance and 8823s need to be issued. A descicion needs to be made whether to place the property in no further monitoring status.</t>
  </si>
  <si>
    <t>Closed comments- sent email for additional corrections did not change TIC were interims were conducted &amp; 1 work order was missing 4/22/2016; Received response 5/2/2016 not complete used CRC but should not have. Given to 5/13/2016 to resubmit correct TIC for household. Closed</t>
  </si>
  <si>
    <t xml:space="preserve"> extension 2/12/16  Property is out of compliance and 8823s need to be issued. A decision needs to be made whether to place the property in no further monitoring status.</t>
  </si>
  <si>
    <t>TN16-201</t>
  </si>
  <si>
    <t xml:space="preserve">Closed insp on 12/29? I found an issue with the household (Newman) 
is in excess of the income limit ($41,100) at the time of move-in (6/02/2016). I will not be able to close out the review on Village West till this issue is corrected. 
</t>
  </si>
  <si>
    <t>1/19/17 sent email asking for update As of 7/29/16  1. Cantebury Apartments/ TN90-003- This property is still open as they are awaiting completion of roof issues. These were listed in the last RD report and still need to be corrected. They were taking bids last time I spoke with Odessa. 
a. Contact Odessa Patterson opatterson@hallmarkco.com                                                                           
                                                          extension till 12/30/15 major repairs still outstanding past 180 days 2/3/16 extension till 12/30/15 major repairs still outstanding past 180 days 2/3/16 RD property and in extended use period. Major physical items are holding up the closure of the report (roof, parking lot, stairwells). Property is supposed to report to us by the end of June on the status of the repairs.</t>
  </si>
  <si>
    <t>TN15-230</t>
  </si>
  <si>
    <t>TN16-231</t>
  </si>
  <si>
    <t>Old Hickory Towers (TN95-100)</t>
  </si>
  <si>
    <t>Pinnacle Park Apartments (TN05-201)</t>
  </si>
  <si>
    <t>The Abbington @ Stones River (TN96-017)</t>
  </si>
  <si>
    <t>Cherokee Hills Apts (TN97-040)</t>
  </si>
  <si>
    <t>Ridgetop at Athens Apartments (TN98-060)</t>
  </si>
  <si>
    <t>TN14-040</t>
  </si>
  <si>
    <t>Walter's Ridge</t>
  </si>
  <si>
    <t>TN14-041</t>
  </si>
  <si>
    <t>Quinland Ridge</t>
  </si>
  <si>
    <t>TN14-045</t>
  </si>
  <si>
    <t>TN15-013</t>
  </si>
  <si>
    <t>Five Points Phase I</t>
  </si>
  <si>
    <t>TN15-017</t>
  </si>
  <si>
    <t>TN15-037</t>
  </si>
  <si>
    <t>The Ridge at Lebanon</t>
  </si>
  <si>
    <t>TN15-060</t>
  </si>
  <si>
    <t>Wesley Graceland Gardens</t>
  </si>
  <si>
    <t>TN15-061</t>
  </si>
  <si>
    <t>Sumner Gardens</t>
  </si>
  <si>
    <t>TN15-067</t>
  </si>
  <si>
    <t>Turnrow</t>
  </si>
  <si>
    <t>TN15-095</t>
  </si>
  <si>
    <t>Levy Place</t>
  </si>
  <si>
    <t>TN15-229</t>
  </si>
  <si>
    <t>John Madison Exum Towers</t>
  </si>
  <si>
    <t>TN16-214</t>
  </si>
  <si>
    <t>TN15-002</t>
  </si>
  <si>
    <t>TN15-082</t>
  </si>
  <si>
    <t>TN15-084</t>
  </si>
  <si>
    <t>TN16-003</t>
  </si>
  <si>
    <t>Big Oak</t>
  </si>
  <si>
    <t>TN16-006</t>
  </si>
  <si>
    <t>TN16-007</t>
  </si>
  <si>
    <t>TN16-015</t>
  </si>
  <si>
    <t>Cantebury</t>
  </si>
  <si>
    <t>TN16-018</t>
  </si>
  <si>
    <t>TN16-019</t>
  </si>
  <si>
    <t>Belmont Lodge</t>
  </si>
  <si>
    <t>TN16-024</t>
  </si>
  <si>
    <t>TN16-027</t>
  </si>
  <si>
    <t>Kingfield North</t>
  </si>
  <si>
    <t>TN16-028</t>
  </si>
  <si>
    <t>TN16-202</t>
  </si>
  <si>
    <t>Paddock at Grandview</t>
  </si>
  <si>
    <t>TN16-203</t>
  </si>
  <si>
    <t>Gate Manor</t>
  </si>
  <si>
    <t>TN16-204</t>
  </si>
  <si>
    <t>Radnor Towers</t>
  </si>
  <si>
    <t>TN16-206</t>
  </si>
  <si>
    <t>Patterson Flats</t>
  </si>
  <si>
    <t>TN16-207</t>
  </si>
  <si>
    <t>TN16-208</t>
  </si>
  <si>
    <t>Spring Brook</t>
  </si>
  <si>
    <t>TN16-209</t>
  </si>
  <si>
    <t>South Main Artspace</t>
  </si>
  <si>
    <t>TN16-210</t>
  </si>
  <si>
    <t>Uptown Flats</t>
  </si>
  <si>
    <t>TN16-228</t>
  </si>
  <si>
    <t>Harriman Gardens</t>
  </si>
  <si>
    <t>Harriman</t>
  </si>
  <si>
    <t>TN16-229</t>
  </si>
  <si>
    <t>Kingwood Arms</t>
  </si>
  <si>
    <t>TN17-204</t>
  </si>
  <si>
    <t>Kingfield South</t>
  </si>
  <si>
    <t>TN17-212</t>
  </si>
  <si>
    <t>Jaycee Towers</t>
  </si>
  <si>
    <t>TN18-201</t>
  </si>
  <si>
    <t>TN14-043</t>
  </si>
  <si>
    <t xml:space="preserve">Broadway Apartments </t>
  </si>
  <si>
    <t xml:space="preserve">Stonewall Phase I &amp; II </t>
  </si>
  <si>
    <t>Holston Oaks Apartments</t>
  </si>
  <si>
    <t>Southern Oak Apartments</t>
  </si>
  <si>
    <t xml:space="preserve">Chaney Way Apartments </t>
  </si>
  <si>
    <t xml:space="preserve">Cason Ridge Apartments </t>
  </si>
  <si>
    <t xml:space="preserve">Overlook Apartments </t>
  </si>
  <si>
    <t xml:space="preserve">Miller Town Apartments </t>
  </si>
  <si>
    <t>TN15-094</t>
  </si>
  <si>
    <t>Chapel Ridge of Jackson</t>
  </si>
  <si>
    <t>Chapel Ridge of Gallatin</t>
  </si>
  <si>
    <t>New Tazewell</t>
  </si>
  <si>
    <t>The Preserve@Metro Center</t>
  </si>
  <si>
    <t>Village at Cypresswood</t>
  </si>
  <si>
    <t>TN16-009</t>
  </si>
  <si>
    <t>Wood Falls</t>
  </si>
  <si>
    <t>TN16-026</t>
  </si>
  <si>
    <t>Maple Crossing</t>
  </si>
  <si>
    <t>TN16-029</t>
  </si>
  <si>
    <t>Creekside</t>
  </si>
  <si>
    <t>TN16-037</t>
  </si>
  <si>
    <t>Island Grove</t>
  </si>
  <si>
    <t>TN16-052</t>
  </si>
  <si>
    <t>Laurel Branch</t>
  </si>
  <si>
    <t>TN16-061</t>
  </si>
  <si>
    <t>White Oak</t>
  </si>
  <si>
    <t>TN16-230</t>
  </si>
  <si>
    <t>Residences of Gallatin</t>
  </si>
  <si>
    <t>TN17-003</t>
  </si>
  <si>
    <t>Five Points (Phase III)</t>
  </si>
  <si>
    <t>TN17-005</t>
  </si>
  <si>
    <t>Willowbrook Apartments</t>
  </si>
  <si>
    <t>TN17-013</t>
  </si>
  <si>
    <t>Riverwood Apartments</t>
  </si>
  <si>
    <t>TN17-014</t>
  </si>
  <si>
    <t>TN17-025</t>
  </si>
  <si>
    <t>Baxter Apartments</t>
  </si>
  <si>
    <t>TN17-026</t>
  </si>
  <si>
    <t>St. Peter Manor</t>
  </si>
  <si>
    <t>TN17-027</t>
  </si>
  <si>
    <t>TN17-200</t>
  </si>
  <si>
    <t>Summit Hill</t>
  </si>
  <si>
    <t>TN17-201</t>
  </si>
  <si>
    <t>North Ridge Crossing</t>
  </si>
  <si>
    <t>TN17-202</t>
  </si>
  <si>
    <t>The Residences of Lonsdale</t>
  </si>
  <si>
    <t>TN17-206</t>
  </si>
  <si>
    <t>Chestnut Flats</t>
  </si>
  <si>
    <t>TN17-207</t>
  </si>
  <si>
    <t>Hermitage Flats</t>
  </si>
  <si>
    <t>TN17-209</t>
  </si>
  <si>
    <t>Mason Village</t>
  </si>
  <si>
    <t>TN17-214</t>
  </si>
  <si>
    <t>Robinson Flats</t>
  </si>
  <si>
    <t>TN17-904</t>
  </si>
  <si>
    <t>South City (Phase I)</t>
  </si>
  <si>
    <t>TN17-905</t>
  </si>
  <si>
    <t>Manor Park</t>
  </si>
  <si>
    <t>TN18-202</t>
  </si>
  <si>
    <t xml:space="preserve">Centerville Village </t>
  </si>
  <si>
    <t>TN18-203</t>
  </si>
  <si>
    <t xml:space="preserve">Lawrenceburg Village  </t>
  </si>
  <si>
    <t>TN18-209</t>
  </si>
  <si>
    <t>Spring Place</t>
  </si>
  <si>
    <t>TN18-216</t>
  </si>
  <si>
    <t>Haywood Manor</t>
  </si>
  <si>
    <t>TN18-219</t>
  </si>
  <si>
    <t>Highland Manor Apartments</t>
  </si>
  <si>
    <t>TN18-221</t>
  </si>
  <si>
    <t>Spring Valley</t>
  </si>
  <si>
    <t>Five Points (Phase II)</t>
  </si>
  <si>
    <t>Baxter</t>
  </si>
  <si>
    <t>St. Joseph Manor</t>
  </si>
  <si>
    <t>Old Hickory</t>
  </si>
  <si>
    <t>Bayberry Apartments</t>
  </si>
  <si>
    <t>TN16-200</t>
  </si>
  <si>
    <t>Sterchi Ridge Apartments</t>
  </si>
  <si>
    <t>Buchanan Way Apartments</t>
  </si>
  <si>
    <t>Eastern Creek Apartments</t>
  </si>
  <si>
    <t>Waterview Apartments (TN93-047 &amp; TN95-073)</t>
  </si>
  <si>
    <t>Overlook Village</t>
  </si>
  <si>
    <t xml:space="preserve">TN10-040 </t>
  </si>
  <si>
    <t>Sunrise Apartments</t>
  </si>
  <si>
    <t>Hancock Ridge Apartments</t>
  </si>
  <si>
    <t>Blue Springs Village</t>
  </si>
  <si>
    <t>Sunview Estates</t>
  </si>
  <si>
    <t>Chariot Pointe Apartments (TN95-072)</t>
  </si>
  <si>
    <t>Ada Ferrell (aka Eastgate)</t>
  </si>
  <si>
    <t>Kelly Point Apartments</t>
  </si>
  <si>
    <t>Hallmark at Bellevue</t>
  </si>
  <si>
    <t>Hallmark at Columbia</t>
  </si>
  <si>
    <t>Hallmark at Fisk (aka Hallmark at the Park)</t>
  </si>
  <si>
    <t>TN19-203</t>
  </si>
  <si>
    <t>TN17-028</t>
  </si>
  <si>
    <t>TN18-210</t>
  </si>
  <si>
    <t>Stage Road / Cannon Manor (TN90-056)</t>
  </si>
  <si>
    <t>Meadowbrook Apartments (Lyons Den, TN00-046)</t>
  </si>
  <si>
    <t>Trinity Place (TN00-119)</t>
  </si>
  <si>
    <t>Dandridge Towers (TN02-201)</t>
  </si>
  <si>
    <t>Waynesboro Village (TN90-060)</t>
  </si>
  <si>
    <t>Pleasant Valley Apartments (TN92-016)</t>
  </si>
  <si>
    <t>TN18-028</t>
  </si>
  <si>
    <t>TN18-029</t>
  </si>
  <si>
    <t>TN18-206</t>
  </si>
  <si>
    <t>TN17-907</t>
  </si>
  <si>
    <t>TN17-903</t>
  </si>
  <si>
    <t>TN18-901</t>
  </si>
  <si>
    <t>TN19-902</t>
  </si>
  <si>
    <t>TN19-903</t>
  </si>
  <si>
    <t>TN19-904</t>
  </si>
  <si>
    <t>TN18-902</t>
  </si>
  <si>
    <t>TN19-901</t>
  </si>
  <si>
    <t>TN19-907</t>
  </si>
  <si>
    <t>TN19-909</t>
  </si>
  <si>
    <t>TN19-911</t>
  </si>
  <si>
    <t>TN18-204</t>
  </si>
  <si>
    <t>TN18-217</t>
  </si>
  <si>
    <t>TN17-029</t>
  </si>
  <si>
    <t>TN17-203</t>
  </si>
  <si>
    <t>TN17-208</t>
  </si>
  <si>
    <t>TN17-217</t>
  </si>
  <si>
    <t>TN18-007</t>
  </si>
  <si>
    <t>TN18-011</t>
  </si>
  <si>
    <t>TN18-205</t>
  </si>
  <si>
    <t>TN18-207</t>
  </si>
  <si>
    <t>TN18-208</t>
  </si>
  <si>
    <t>TN18-211</t>
  </si>
  <si>
    <t>TN18-212</t>
  </si>
  <si>
    <t>TN18-213</t>
  </si>
  <si>
    <t>TN18-214</t>
  </si>
  <si>
    <t>TN18-218</t>
  </si>
  <si>
    <t>TN18-220</t>
  </si>
  <si>
    <t>TN18-223</t>
  </si>
  <si>
    <t>TN18-228</t>
  </si>
  <si>
    <t>TN19-202</t>
  </si>
  <si>
    <t>TN19-233</t>
  </si>
  <si>
    <t>Dunbar</t>
  </si>
  <si>
    <t>Flats at Fifty Eight</t>
  </si>
  <si>
    <t>Rutherford Park</t>
  </si>
  <si>
    <t>Mallard Landing</t>
  </si>
  <si>
    <t>Oakwood</t>
  </si>
  <si>
    <t>Country Village</t>
  </si>
  <si>
    <t>Douglas Greene</t>
  </si>
  <si>
    <t>Chicksaw Senior</t>
  </si>
  <si>
    <t>Savannah Village</t>
  </si>
  <si>
    <t>Eaglewood VIII Apartments</t>
  </si>
  <si>
    <t>Rock Spring</t>
  </si>
  <si>
    <t>Wedgewood Flats</t>
  </si>
  <si>
    <t>Haynes Gardens</t>
  </si>
  <si>
    <t>South Central Village of Clarksville</t>
  </si>
  <si>
    <t>Five Points Phase 4</t>
  </si>
  <si>
    <t>Livingston Apartments</t>
  </si>
  <si>
    <t>Spring Hill Village</t>
  </si>
  <si>
    <t>Southside Flats</t>
  </si>
  <si>
    <t>Oakwood Flats</t>
  </si>
  <si>
    <t>Trevecca Towers II</t>
  </si>
  <si>
    <t>Keystone Landing Apartments</t>
  </si>
  <si>
    <t>Pendleton Place Apartments</t>
  </si>
  <si>
    <t>Mallard Cove Apartments</t>
  </si>
  <si>
    <t>Hill Crest Place Apartments</t>
  </si>
  <si>
    <t>Westbrooks Towers</t>
  </si>
  <si>
    <t>Walnut Village Apartments</t>
  </si>
  <si>
    <t>Broadway Towers</t>
  </si>
  <si>
    <t>Magnolia Garden Apartments (aka MLK 779)</t>
  </si>
  <si>
    <t>Assigned Coordinator</t>
  </si>
  <si>
    <t>Trevecca Towers I</t>
  </si>
  <si>
    <t>South City II</t>
  </si>
  <si>
    <t>Biltmore Place II</t>
  </si>
  <si>
    <t>ID #</t>
  </si>
  <si>
    <t>Murphreesboro</t>
  </si>
  <si>
    <t>Kodak</t>
  </si>
  <si>
    <t>Winchester Grove (aka Forest Creek Townhomes)</t>
  </si>
  <si>
    <t>Hampton Terrace Apartments (aka Gibson Creek)</t>
  </si>
  <si>
    <t>Greens of Rivergate (aka Cypress Creek)</t>
  </si>
  <si>
    <t>TN17-210</t>
  </si>
  <si>
    <t>Forum Flats</t>
  </si>
  <si>
    <t>TN18-002</t>
  </si>
  <si>
    <t>TN18-006</t>
  </si>
  <si>
    <t>Renaissance at Steele</t>
  </si>
  <si>
    <t>TN18-215</t>
  </si>
  <si>
    <t>TN18-235</t>
  </si>
  <si>
    <t>TN18-241</t>
  </si>
  <si>
    <t>Sycamores Terrace Senior Apartments</t>
  </si>
  <si>
    <t>TN19-003</t>
  </si>
  <si>
    <t>Victory Hall Apartments</t>
  </si>
  <si>
    <t>TN19-005</t>
  </si>
  <si>
    <t>TN19-008</t>
  </si>
  <si>
    <t>Westside Manor</t>
  </si>
  <si>
    <t>TN19-022</t>
  </si>
  <si>
    <t>Crockett Manor</t>
  </si>
  <si>
    <t>TN19-023</t>
  </si>
  <si>
    <t>Camelot Manor Apartments</t>
  </si>
  <si>
    <t>TN19-024</t>
  </si>
  <si>
    <t>Jamestown Manor Apartments</t>
  </si>
  <si>
    <t>TN19-201</t>
  </si>
  <si>
    <t>Clear Springs</t>
  </si>
  <si>
    <t>TN19-204</t>
  </si>
  <si>
    <t>Frank Callaghan Towers</t>
  </si>
  <si>
    <t>TN19-205</t>
  </si>
  <si>
    <t>Lewisburg Summit Apartments</t>
  </si>
  <si>
    <t>TN19-208</t>
  </si>
  <si>
    <t>Patten Towers (TN95-103)</t>
  </si>
  <si>
    <t>TN19-209</t>
  </si>
  <si>
    <t>Cleveland Court</t>
  </si>
  <si>
    <t>TN19-211</t>
  </si>
  <si>
    <t>Ridgeway Apartments</t>
  </si>
  <si>
    <t>TN19-215</t>
  </si>
  <si>
    <t>The Flats at Pond Gap</t>
  </si>
  <si>
    <t>TN19-216</t>
  </si>
  <si>
    <t>Young High Flats</t>
  </si>
  <si>
    <t>TN19-232</t>
  </si>
  <si>
    <t>Hillside Flats</t>
  </si>
  <si>
    <t>TN19-234</t>
  </si>
  <si>
    <t>Burkle &amp; Main</t>
  </si>
  <si>
    <t>TN19-240</t>
  </si>
  <si>
    <t>Moss Grove</t>
  </si>
  <si>
    <t>TN19-905</t>
  </si>
  <si>
    <t>Windmere Place (TN17-019)</t>
  </si>
  <si>
    <t>TN19-906</t>
  </si>
  <si>
    <t>Cumberland View (TN17-024)</t>
  </si>
  <si>
    <t>TN19-908</t>
  </si>
  <si>
    <t>TN19-910</t>
  </si>
  <si>
    <t>Hickory Ridge II (TN17-046)</t>
  </si>
  <si>
    <t>TN19-912</t>
  </si>
  <si>
    <t>Bradley Way (TN17-052)</t>
  </si>
  <si>
    <t>TN19-914</t>
  </si>
  <si>
    <t>TN19-916</t>
  </si>
  <si>
    <t>Walker Court Apartments</t>
  </si>
  <si>
    <t>TN19-917</t>
  </si>
  <si>
    <t>Red Oak Flats</t>
  </si>
  <si>
    <t>TN19-918</t>
  </si>
  <si>
    <t>Gateview Ridge Apartments</t>
  </si>
  <si>
    <t>TN19-919</t>
  </si>
  <si>
    <t>TN19-920</t>
  </si>
  <si>
    <t>TN19-921</t>
  </si>
  <si>
    <t>TN19-924</t>
  </si>
  <si>
    <t>Matthew Manor</t>
  </si>
  <si>
    <t>TN19-925</t>
  </si>
  <si>
    <t>Pickens Way Apartments</t>
  </si>
  <si>
    <t>TN19-928</t>
  </si>
  <si>
    <t>Fieldstone Village</t>
  </si>
  <si>
    <t>TN19-929</t>
  </si>
  <si>
    <t>Rhyan Ridge Apartments (TN88-052 &amp; TN89-140)</t>
  </si>
  <si>
    <t>TN19-930</t>
  </si>
  <si>
    <t>TN19-931</t>
  </si>
  <si>
    <t>Foxhill Ridge Apartments</t>
  </si>
  <si>
    <t>TN20-202</t>
  </si>
  <si>
    <t>Kingsport West</t>
  </si>
  <si>
    <t>TN20-203</t>
  </si>
  <si>
    <t>Evergreen Villas</t>
  </si>
  <si>
    <t>TN20-204</t>
  </si>
  <si>
    <t>Meadowood Apartments</t>
  </si>
  <si>
    <t>TN20-205</t>
  </si>
  <si>
    <t>TN20-206</t>
  </si>
  <si>
    <t>TN18-234</t>
  </si>
  <si>
    <t>TN19-009</t>
  </si>
  <si>
    <t>Ocoee Village Apartments</t>
  </si>
  <si>
    <t>TN19-913</t>
  </si>
  <si>
    <t>West Way Apartments (TN15-089/TN17-902)</t>
  </si>
  <si>
    <t>TN19-926</t>
  </si>
  <si>
    <t>Forest Cove</t>
  </si>
  <si>
    <t>26th &amp; Clarksville III (TN Silver)</t>
  </si>
  <si>
    <t>Northridge &amp; Northridge Annex</t>
  </si>
  <si>
    <t>Reedy Pointe &amp; Charlamont Place (KHRA QCT)</t>
  </si>
  <si>
    <t>Magnolia Pointe, Hillside Pointe &amp; Kendrick Pointe (KHRA RAD)</t>
  </si>
  <si>
    <t>Blue Ridge Landing (TN93-040)</t>
  </si>
  <si>
    <t>Watson Glades Place (Incremental)</t>
  </si>
  <si>
    <t>Lauderdale Homes (Ridgecrest Estates)</t>
  </si>
  <si>
    <t>Boscobel Duplex</t>
  </si>
  <si>
    <t>Jacob's Crossing (Ashton Place)</t>
  </si>
  <si>
    <t>Riverbrook Apts.</t>
  </si>
  <si>
    <t>Soddy-Daisy</t>
  </si>
  <si>
    <t>Spencer</t>
  </si>
  <si>
    <t>South City Phase III</t>
  </si>
  <si>
    <t>Spring Johnson Circle</t>
  </si>
  <si>
    <t>Stevenson Square (TN92-015)</t>
  </si>
  <si>
    <t>Gatlinburg</t>
  </si>
  <si>
    <t>Robinhood Park Apartments (TN03-214)</t>
  </si>
  <si>
    <t>Chickasaw Place Apartments (TN03-203)</t>
  </si>
  <si>
    <t>Manning Place (CP II, TN16-055/TN17-906)</t>
  </si>
  <si>
    <t xml:space="preserve">Mosely on 6th (Spring Johnson Circle) </t>
  </si>
  <si>
    <t>Email</t>
  </si>
  <si>
    <t>Angel Cooper</t>
  </si>
  <si>
    <t>Jawon Lauderdale</t>
  </si>
  <si>
    <t>Chasidy Richardson</t>
  </si>
  <si>
    <t>jlauderdale@thda.org</t>
  </si>
  <si>
    <t>acooper@thda.org</t>
  </si>
  <si>
    <t>codonnell@thda.org</t>
  </si>
  <si>
    <t>lstover@thda.org</t>
  </si>
  <si>
    <t>dwright@thda.org</t>
  </si>
  <si>
    <t>hhunter@thda.org</t>
  </si>
  <si>
    <t>crichardson@thda.org</t>
  </si>
  <si>
    <t>Chuck O'Donnell</t>
  </si>
  <si>
    <t>Heather Reynolds</t>
  </si>
  <si>
    <t>hreynolds@thda.org</t>
  </si>
  <si>
    <t>Danna Wright</t>
  </si>
  <si>
    <t>Holly Hunter</t>
  </si>
  <si>
    <t>Lisa Stover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</si>
</sst>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m/d/yyyy;@"/>
  </numFmts>
  <fonts count="37" x14ac:knownFonts="1">
    <font>
      <sz val="12"/>
      <name val="Arial"/>
    </font>
    <font>
      <sz val="10"/>
      <name val="Arial"/>
      <family val="2"/>
    </font>
    <font>
      <sz val="12"/>
      <name val="Arial"/>
      <family val="2"/>
    </font>
    <font>
      <u/>
      <sz val="10.45"/>
      <color indexed="12"/>
      <name val="Arial"/>
      <family val="2"/>
    </font>
    <font>
      <sz val="9"/>
      <color indexed="81"/>
      <name val="Tahoma"/>
      <family val="2"/>
    </font>
    <font>
      <b/>
      <sz val="9"/>
      <color indexed="81"/>
      <name val="Tahoma"/>
      <family val="2"/>
    </font>
    <font>
      <b/>
      <i/>
      <sz val="12"/>
      <name val="Arial"/>
      <family val="2"/>
    </font>
    <font>
      <sz val="12"/>
      <color rgb="FFFF0000"/>
      <name val="Arial"/>
      <family val="2"/>
    </font>
    <font>
      <sz val="14"/>
      <name val="Calibri"/>
      <family val="2"/>
      <scheme val="minor"/>
    </font>
    <font>
      <b/>
      <i/>
      <sz val="14"/>
      <name val="Calibri"/>
      <family val="2"/>
      <scheme val="minor"/>
    </font>
    <font>
      <sz val="14"/>
      <color theme="1"/>
      <name val="Calibri"/>
      <family val="2"/>
      <scheme val="minor"/>
    </font>
    <font>
      <b/>
      <sz val="12"/>
      <name val="Arial"/>
      <family val="2"/>
    </font>
    <font>
      <sz val="12"/>
      <name val="Calibri"/>
      <family val="2"/>
      <scheme val="minor"/>
    </font>
    <font>
      <sz val="14"/>
      <color rgb="FFC00000"/>
      <name val="Calibri"/>
      <family val="2"/>
      <scheme val="minor"/>
    </font>
    <font>
      <b/>
      <sz val="12"/>
      <name val="Calibri"/>
      <family val="2"/>
      <scheme val="minor"/>
    </font>
    <font>
      <b/>
      <sz val="14"/>
      <name val="Calibri"/>
      <family val="2"/>
      <scheme val="minor"/>
    </font>
    <font>
      <sz val="12"/>
      <color theme="1"/>
      <name val="Arial"/>
      <family val="2"/>
    </font>
    <font>
      <b/>
      <sz val="12"/>
      <color theme="1"/>
      <name val="Arial"/>
      <family val="2"/>
    </font>
    <font>
      <sz val="12"/>
      <color rgb="FF000000"/>
      <name val="Arial"/>
      <family val="2"/>
    </font>
    <font>
      <sz val="11"/>
      <name val="Calibri"/>
      <family val="2"/>
    </font>
    <font>
      <b/>
      <i/>
      <sz val="12"/>
      <color rgb="FFFF0000"/>
      <name val="Arial"/>
      <family val="2"/>
    </font>
    <font>
      <b/>
      <u/>
      <sz val="12"/>
      <name val="Rockwell"/>
      <family val="1"/>
    </font>
    <font>
      <sz val="12"/>
      <name val="Rockwell"/>
      <family val="1"/>
    </font>
    <font>
      <b/>
      <i/>
      <sz val="12"/>
      <color rgb="FFFF0000"/>
      <name val="Rockwell"/>
      <family val="1"/>
    </font>
    <font>
      <sz val="12"/>
      <color rgb="FFFF0000"/>
      <name val="Rockwell"/>
      <family val="1"/>
    </font>
    <font>
      <b/>
      <i/>
      <sz val="12"/>
      <color rgb="FF0070C0"/>
      <name val="Rockwell"/>
      <family val="1"/>
    </font>
    <font>
      <sz val="12"/>
      <color rgb="FF0070C0"/>
      <name val="Rockwell"/>
      <family val="1"/>
    </font>
    <font>
      <sz val="12"/>
      <color rgb="FF008000"/>
      <name val="Rockwell"/>
      <family val="1"/>
    </font>
    <font>
      <b/>
      <i/>
      <sz val="12"/>
      <color rgb="FF008000"/>
      <name val="Rockwell"/>
      <family val="1"/>
    </font>
    <font>
      <sz val="12"/>
      <color theme="1"/>
      <name val="Rockwell"/>
      <family val="1"/>
    </font>
    <font>
      <i/>
      <sz val="12"/>
      <color rgb="FF008000"/>
      <name val="Rockwell"/>
      <family val="1"/>
    </font>
    <font>
      <b/>
      <i/>
      <sz val="12"/>
      <color rgb="FF00B050"/>
      <name val="Rockwell"/>
      <family val="1"/>
    </font>
    <font>
      <b/>
      <i/>
      <sz val="12"/>
      <color rgb="FF00B0F0"/>
      <name val="Rockwell"/>
      <family val="1"/>
    </font>
    <font>
      <b/>
      <i/>
      <sz val="12"/>
      <color rgb="FF00B050"/>
      <name val="Arial"/>
      <family val="2"/>
    </font>
    <font>
      <b/>
      <i/>
      <sz val="12"/>
      <name val="Rockwell"/>
      <family val="1"/>
    </font>
    <font>
      <i/>
      <sz val="12"/>
      <name val="Rockwell"/>
      <family val="1"/>
    </font>
    <font>
      <u/>
      <sz val="12"/>
      <color indexed="12"/>
      <name val="Rockwell"/>
      <family val="1"/>
    </font>
  </fonts>
  <fills count="1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249977111117893"/>
        <bgColor indexed="64"/>
      </patternFill>
    </fill>
    <fill>
      <patternFill patternType="solid">
        <fgColor rgb="FF00B050"/>
        <bgColor indexed="64"/>
      </patternFill>
    </fill>
    <fill>
      <patternFill patternType="solid">
        <fgColor rgb="FF0070C0"/>
        <bgColor indexed="64"/>
      </patternFill>
    </fill>
    <fill>
      <patternFill patternType="solid">
        <fgColor rgb="FFFF0000"/>
        <bgColor indexed="64"/>
      </patternFill>
    </fill>
    <fill>
      <patternFill patternType="solid">
        <fgColor rgb="FF00B0F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92D050"/>
        <bgColor indexed="64"/>
      </patternFill>
    </fill>
    <fill>
      <patternFill patternType="solid">
        <fgColor rgb="FFC0000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C000"/>
        <bgColor indexed="64"/>
      </patternFill>
    </fill>
    <fill>
      <patternFill patternType="solid">
        <fgColor theme="0" tint="-0.14999847407452621"/>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37" fontId="0" fillId="0" borderId="0"/>
    <xf numFmtId="0" fontId="3" fillId="0" borderId="0" applyNumberFormat="0" applyFill="0" applyBorder="0" applyAlignment="0" applyProtection="0">
      <alignment vertical="top"/>
      <protection locked="0"/>
    </xf>
    <xf numFmtId="0" fontId="1" fillId="0" borderId="0"/>
    <xf numFmtId="37" fontId="2" fillId="0" borderId="0"/>
  </cellStyleXfs>
  <cellXfs count="265">
    <xf numFmtId="37" fontId="0" fillId="0" borderId="0" xfId="0"/>
    <xf numFmtId="37" fontId="2" fillId="0" borderId="1" xfId="0" applyFont="1" applyBorder="1"/>
    <xf numFmtId="37" fontId="2" fillId="0" borderId="0" xfId="0" applyFont="1"/>
    <xf numFmtId="0" fontId="2" fillId="0" borderId="1" xfId="2" applyFont="1" applyFill="1" applyBorder="1" applyAlignment="1" applyProtection="1">
      <alignment horizontal="left"/>
    </xf>
    <xf numFmtId="37" fontId="2" fillId="0" borderId="3" xfId="0" applyFont="1" applyBorder="1"/>
    <xf numFmtId="37" fontId="2" fillId="0" borderId="0" xfId="0" applyFont="1" applyFill="1"/>
    <xf numFmtId="37" fontId="2" fillId="0" borderId="0" xfId="0" applyFont="1" applyBorder="1"/>
    <xf numFmtId="37" fontId="2" fillId="0" borderId="5" xfId="0" applyFont="1" applyBorder="1"/>
    <xf numFmtId="37" fontId="0" fillId="0" borderId="3" xfId="0" applyBorder="1"/>
    <xf numFmtId="37" fontId="0" fillId="0" borderId="3" xfId="0" applyBorder="1" applyAlignment="1">
      <alignment horizontal="center"/>
    </xf>
    <xf numFmtId="37" fontId="0" fillId="2" borderId="3" xfId="0" applyFill="1" applyBorder="1"/>
    <xf numFmtId="37" fontId="0" fillId="4" borderId="3" xfId="0" applyFill="1" applyBorder="1"/>
    <xf numFmtId="37" fontId="0" fillId="5" borderId="3" xfId="0" applyFill="1" applyBorder="1"/>
    <xf numFmtId="37" fontId="0" fillId="6" borderId="3" xfId="0" applyFill="1" applyBorder="1"/>
    <xf numFmtId="37" fontId="0" fillId="7" borderId="3" xfId="0" applyFill="1" applyBorder="1"/>
    <xf numFmtId="37" fontId="0" fillId="8" borderId="3" xfId="0" applyFill="1" applyBorder="1"/>
    <xf numFmtId="14" fontId="0" fillId="0" borderId="3" xfId="0" applyNumberFormat="1" applyBorder="1"/>
    <xf numFmtId="37" fontId="0" fillId="9" borderId="3" xfId="0" applyFill="1" applyBorder="1"/>
    <xf numFmtId="37" fontId="8" fillId="0" borderId="3" xfId="0" applyFont="1" applyBorder="1"/>
    <xf numFmtId="164" fontId="8" fillId="0" borderId="3" xfId="0" applyNumberFormat="1" applyFont="1" applyBorder="1"/>
    <xf numFmtId="14" fontId="8" fillId="0" borderId="3" xfId="0" applyNumberFormat="1" applyFont="1" applyBorder="1"/>
    <xf numFmtId="37" fontId="8" fillId="7" borderId="3" xfId="0" applyFont="1" applyFill="1" applyBorder="1"/>
    <xf numFmtId="37" fontId="8" fillId="3" borderId="3" xfId="0" applyFont="1" applyFill="1" applyBorder="1"/>
    <xf numFmtId="164" fontId="8" fillId="3" borderId="3" xfId="0" applyNumberFormat="1" applyFont="1" applyFill="1" applyBorder="1"/>
    <xf numFmtId="14" fontId="8" fillId="3" borderId="3" xfId="0" applyNumberFormat="1" applyFont="1" applyFill="1" applyBorder="1"/>
    <xf numFmtId="37" fontId="8" fillId="2" borderId="3" xfId="0" applyFont="1" applyFill="1" applyBorder="1"/>
    <xf numFmtId="164" fontId="8" fillId="2" borderId="3" xfId="0" applyNumberFormat="1" applyFont="1" applyFill="1" applyBorder="1"/>
    <xf numFmtId="14" fontId="8" fillId="2" borderId="3" xfId="0" applyNumberFormat="1" applyFont="1" applyFill="1" applyBorder="1"/>
    <xf numFmtId="37" fontId="8" fillId="3" borderId="3" xfId="0" applyFont="1" applyFill="1" applyBorder="1" applyAlignment="1">
      <alignment horizontal="left"/>
    </xf>
    <xf numFmtId="37" fontId="8" fillId="0" borderId="3" xfId="0" applyFont="1" applyBorder="1" applyAlignment="1">
      <alignment horizontal="left"/>
    </xf>
    <xf numFmtId="37" fontId="8" fillId="2" borderId="3" xfId="0" applyFont="1" applyFill="1" applyBorder="1" applyAlignment="1">
      <alignment horizontal="left"/>
    </xf>
    <xf numFmtId="37" fontId="8" fillId="0" borderId="3" xfId="0" applyFont="1" applyFill="1" applyBorder="1" applyAlignment="1">
      <alignment horizontal="left"/>
    </xf>
    <xf numFmtId="37" fontId="0" fillId="3" borderId="3" xfId="0" applyFill="1" applyBorder="1"/>
    <xf numFmtId="37" fontId="8" fillId="3" borderId="3" xfId="1" applyNumberFormat="1" applyFont="1" applyFill="1" applyBorder="1" applyAlignment="1" applyProtection="1">
      <alignment horizontal="left"/>
    </xf>
    <xf numFmtId="37" fontId="11" fillId="0" borderId="3" xfId="0" applyFont="1" applyBorder="1"/>
    <xf numFmtId="14" fontId="11" fillId="0" borderId="3" xfId="0" applyNumberFormat="1" applyFont="1" applyBorder="1"/>
    <xf numFmtId="37" fontId="8" fillId="0" borderId="3" xfId="0" applyFont="1" applyFill="1" applyBorder="1"/>
    <xf numFmtId="164" fontId="8" fillId="0" borderId="3" xfId="0" applyNumberFormat="1" applyFont="1" applyFill="1" applyBorder="1"/>
    <xf numFmtId="14" fontId="8" fillId="0" borderId="3" xfId="0" applyNumberFormat="1" applyFont="1" applyFill="1" applyBorder="1"/>
    <xf numFmtId="0" fontId="8" fillId="0" borderId="3" xfId="2" applyFont="1" applyFill="1" applyBorder="1" applyAlignment="1">
      <alignment horizontal="left"/>
    </xf>
    <xf numFmtId="37" fontId="0" fillId="10" borderId="3" xfId="0" applyFill="1" applyBorder="1" applyAlignment="1">
      <alignment horizontal="center"/>
    </xf>
    <xf numFmtId="37" fontId="0" fillId="10" borderId="3" xfId="0" applyFill="1" applyBorder="1"/>
    <xf numFmtId="14" fontId="0" fillId="10" borderId="3" xfId="0" applyNumberFormat="1" applyFill="1" applyBorder="1"/>
    <xf numFmtId="37" fontId="8" fillId="10" borderId="3" xfId="0" applyFont="1" applyFill="1" applyBorder="1"/>
    <xf numFmtId="164" fontId="8" fillId="10" borderId="3" xfId="0" applyNumberFormat="1" applyFont="1" applyFill="1" applyBorder="1"/>
    <xf numFmtId="14" fontId="8" fillId="10" borderId="3" xfId="0" applyNumberFormat="1" applyFont="1" applyFill="1" applyBorder="1"/>
    <xf numFmtId="37" fontId="8" fillId="10" borderId="3" xfId="0" applyFont="1" applyFill="1" applyBorder="1" applyAlignment="1">
      <alignment horizontal="left"/>
    </xf>
    <xf numFmtId="37" fontId="8" fillId="10" borderId="3" xfId="1" applyNumberFormat="1" applyFont="1" applyFill="1" applyBorder="1" applyAlignment="1" applyProtection="1">
      <alignment horizontal="left"/>
    </xf>
    <xf numFmtId="37" fontId="10" fillId="3" borderId="3" xfId="0" applyFont="1" applyFill="1" applyBorder="1"/>
    <xf numFmtId="164" fontId="10" fillId="3" borderId="3" xfId="0" applyNumberFormat="1" applyFont="1" applyFill="1" applyBorder="1"/>
    <xf numFmtId="14" fontId="10" fillId="3" borderId="3" xfId="0" applyNumberFormat="1" applyFont="1" applyFill="1" applyBorder="1"/>
    <xf numFmtId="164" fontId="8" fillId="0" borderId="3" xfId="0" applyNumberFormat="1" applyFont="1" applyBorder="1" applyAlignment="1">
      <alignment horizontal="right"/>
    </xf>
    <xf numFmtId="37" fontId="15" fillId="0" borderId="3" xfId="0" applyFont="1" applyBorder="1"/>
    <xf numFmtId="37" fontId="8" fillId="3" borderId="1" xfId="0" applyFont="1" applyFill="1" applyBorder="1" applyAlignment="1">
      <alignment horizontal="left"/>
    </xf>
    <xf numFmtId="37" fontId="10" fillId="3" borderId="3" xfId="0" applyFont="1" applyFill="1" applyBorder="1" applyAlignment="1">
      <alignment horizontal="left"/>
    </xf>
    <xf numFmtId="164" fontId="8" fillId="10" borderId="3" xfId="0" applyNumberFormat="1" applyFont="1" applyFill="1" applyBorder="1" applyAlignment="1">
      <alignment horizontal="right"/>
    </xf>
    <xf numFmtId="37" fontId="16" fillId="0" borderId="3" xfId="0" applyFont="1" applyBorder="1"/>
    <xf numFmtId="37" fontId="16" fillId="3" borderId="3" xfId="0" applyFont="1" applyFill="1" applyBorder="1"/>
    <xf numFmtId="37" fontId="16" fillId="0" borderId="1" xfId="0" applyFont="1" applyBorder="1"/>
    <xf numFmtId="37" fontId="2" fillId="3" borderId="1" xfId="0" applyFont="1" applyFill="1" applyBorder="1"/>
    <xf numFmtId="37" fontId="2" fillId="3" borderId="3" xfId="0" applyFont="1" applyFill="1" applyBorder="1"/>
    <xf numFmtId="14" fontId="16" fillId="3" borderId="3" xfId="0" applyNumberFormat="1" applyFont="1" applyFill="1" applyBorder="1"/>
    <xf numFmtId="14" fontId="16" fillId="0" borderId="3" xfId="0" applyNumberFormat="1" applyFont="1" applyBorder="1"/>
    <xf numFmtId="37" fontId="6" fillId="11" borderId="3" xfId="0" applyFont="1" applyFill="1" applyBorder="1"/>
    <xf numFmtId="37" fontId="0" fillId="2" borderId="0" xfId="0" applyFill="1"/>
    <xf numFmtId="14" fontId="0" fillId="3" borderId="3" xfId="0" applyNumberFormat="1" applyFill="1" applyBorder="1"/>
    <xf numFmtId="37" fontId="0" fillId="3" borderId="0" xfId="0" applyFill="1"/>
    <xf numFmtId="37" fontId="16" fillId="3" borderId="12" xfId="0" applyFont="1" applyFill="1" applyBorder="1"/>
    <xf numFmtId="164" fontId="8" fillId="12" borderId="3" xfId="0" applyNumberFormat="1" applyFont="1" applyFill="1" applyBorder="1"/>
    <xf numFmtId="37" fontId="16" fillId="3" borderId="1" xfId="0" applyFont="1" applyFill="1" applyBorder="1"/>
    <xf numFmtId="37" fontId="16" fillId="3" borderId="1" xfId="0" applyFont="1" applyFill="1" applyBorder="1" applyAlignment="1">
      <alignment vertical="center"/>
    </xf>
    <xf numFmtId="37" fontId="0" fillId="0" borderId="1" xfId="0" applyBorder="1"/>
    <xf numFmtId="14" fontId="2" fillId="3" borderId="3" xfId="0" applyNumberFormat="1" applyFont="1" applyFill="1" applyBorder="1"/>
    <xf numFmtId="14" fontId="17" fillId="3" borderId="3" xfId="0" applyNumberFormat="1" applyFont="1" applyFill="1" applyBorder="1"/>
    <xf numFmtId="14" fontId="2" fillId="0" borderId="3" xfId="0" applyNumberFormat="1" applyFont="1" applyBorder="1"/>
    <xf numFmtId="37" fontId="2" fillId="13" borderId="1" xfId="0" applyFont="1" applyFill="1" applyBorder="1"/>
    <xf numFmtId="37" fontId="16" fillId="13" borderId="3" xfId="0" applyFont="1" applyFill="1" applyBorder="1"/>
    <xf numFmtId="14" fontId="0" fillId="13" borderId="0" xfId="0" applyNumberFormat="1" applyFill="1" applyBorder="1"/>
    <xf numFmtId="14" fontId="16" fillId="13" borderId="3" xfId="0" applyNumberFormat="1" applyFont="1" applyFill="1" applyBorder="1"/>
    <xf numFmtId="14" fontId="0" fillId="13" borderId="3" xfId="0" applyNumberFormat="1" applyFill="1" applyBorder="1"/>
    <xf numFmtId="37" fontId="0" fillId="13" borderId="3" xfId="0" applyFill="1" applyBorder="1"/>
    <xf numFmtId="37" fontId="2" fillId="13" borderId="3" xfId="0" applyFont="1" applyFill="1" applyBorder="1"/>
    <xf numFmtId="37" fontId="16" fillId="13" borderId="0" xfId="0" applyFont="1" applyFill="1" applyBorder="1"/>
    <xf numFmtId="14" fontId="16" fillId="13" borderId="0" xfId="0" applyNumberFormat="1" applyFont="1" applyFill="1" applyBorder="1"/>
    <xf numFmtId="37" fontId="2" fillId="13" borderId="1" xfId="1" applyNumberFormat="1" applyFont="1" applyFill="1" applyBorder="1" applyAlignment="1" applyProtection="1"/>
    <xf numFmtId="37" fontId="16" fillId="13" borderId="12" xfId="0" applyFont="1" applyFill="1" applyBorder="1"/>
    <xf numFmtId="0" fontId="2" fillId="13" borderId="1" xfId="2" applyFont="1" applyFill="1" applyBorder="1" applyAlignment="1">
      <alignment horizontal="left"/>
    </xf>
    <xf numFmtId="37" fontId="16" fillId="13" borderId="3" xfId="0" applyFont="1" applyFill="1" applyBorder="1" applyAlignment="1">
      <alignment vertical="center"/>
    </xf>
    <xf numFmtId="0" fontId="2" fillId="13" borderId="3" xfId="2" applyFont="1" applyFill="1" applyBorder="1" applyAlignment="1">
      <alignment horizontal="left"/>
    </xf>
    <xf numFmtId="37" fontId="2" fillId="13" borderId="3" xfId="1" applyNumberFormat="1" applyFont="1" applyFill="1" applyBorder="1" applyAlignment="1" applyProtection="1"/>
    <xf numFmtId="37" fontId="16" fillId="13" borderId="1" xfId="0" applyFont="1" applyFill="1" applyBorder="1" applyAlignment="1">
      <alignment vertical="center"/>
    </xf>
    <xf numFmtId="0" fontId="2" fillId="13" borderId="3" xfId="2" applyFont="1" applyFill="1" applyBorder="1" applyAlignment="1" applyProtection="1">
      <alignment horizontal="left"/>
    </xf>
    <xf numFmtId="14" fontId="2" fillId="13" borderId="3" xfId="0" applyNumberFormat="1" applyFont="1" applyFill="1" applyBorder="1"/>
    <xf numFmtId="37" fontId="0" fillId="13" borderId="1" xfId="0" applyFill="1" applyBorder="1"/>
    <xf numFmtId="37" fontId="0" fillId="13" borderId="12" xfId="0" applyFont="1" applyFill="1" applyBorder="1"/>
    <xf numFmtId="37" fontId="18" fillId="13" borderId="3" xfId="0" applyFont="1" applyFill="1" applyBorder="1" applyAlignment="1">
      <alignment vertical="center"/>
    </xf>
    <xf numFmtId="0" fontId="16" fillId="13" borderId="3" xfId="2" applyFont="1" applyFill="1" applyBorder="1" applyAlignment="1">
      <alignment horizontal="left"/>
    </xf>
    <xf numFmtId="37" fontId="16" fillId="13" borderId="0" xfId="0" applyFont="1" applyFill="1"/>
    <xf numFmtId="37" fontId="2" fillId="0" borderId="0" xfId="0" applyFont="1" applyFill="1" applyBorder="1"/>
    <xf numFmtId="37" fontId="18" fillId="13" borderId="1" xfId="0" applyFont="1" applyFill="1" applyBorder="1" applyAlignment="1">
      <alignment vertical="center"/>
    </xf>
    <xf numFmtId="37" fontId="2" fillId="13" borderId="1" xfId="0" applyFont="1" applyFill="1" applyBorder="1" applyAlignment="1">
      <alignment vertical="center"/>
    </xf>
    <xf numFmtId="0" fontId="2" fillId="13" borderId="1" xfId="2" applyFont="1" applyFill="1" applyBorder="1" applyAlignment="1" applyProtection="1">
      <alignment horizontal="left"/>
    </xf>
    <xf numFmtId="37" fontId="2" fillId="13" borderId="10" xfId="0" applyFont="1" applyFill="1" applyBorder="1"/>
    <xf numFmtId="37" fontId="16" fillId="13" borderId="10" xfId="0" applyFont="1" applyFill="1" applyBorder="1"/>
    <xf numFmtId="14" fontId="16" fillId="13" borderId="10" xfId="0" applyNumberFormat="1" applyFont="1" applyFill="1" applyBorder="1"/>
    <xf numFmtId="14" fontId="17" fillId="13" borderId="3" xfId="0" applyNumberFormat="1" applyFont="1" applyFill="1" applyBorder="1"/>
    <xf numFmtId="37" fontId="2" fillId="13" borderId="3" xfId="0" applyFont="1" applyFill="1" applyBorder="1" applyAlignment="1">
      <alignment vertical="center"/>
    </xf>
    <xf numFmtId="37" fontId="2" fillId="13" borderId="6" xfId="0" applyFont="1" applyFill="1" applyBorder="1"/>
    <xf numFmtId="14" fontId="0" fillId="13" borderId="10" xfId="0" applyNumberFormat="1" applyFill="1" applyBorder="1"/>
    <xf numFmtId="37" fontId="0" fillId="13" borderId="10" xfId="0" applyFill="1" applyBorder="1"/>
    <xf numFmtId="37" fontId="14" fillId="0" borderId="0" xfId="0" applyFont="1" applyFill="1" applyBorder="1"/>
    <xf numFmtId="14" fontId="14" fillId="0" borderId="0" xfId="0" applyNumberFormat="1" applyFont="1" applyFill="1" applyBorder="1"/>
    <xf numFmtId="37" fontId="12" fillId="0" borderId="0" xfId="0" applyFont="1" applyFill="1" applyBorder="1"/>
    <xf numFmtId="37" fontId="12" fillId="0" borderId="0" xfId="0" applyFont="1" applyFill="1"/>
    <xf numFmtId="164" fontId="12" fillId="0" borderId="0" xfId="0" applyNumberFormat="1" applyFont="1" applyFill="1" applyBorder="1"/>
    <xf numFmtId="164" fontId="12" fillId="3" borderId="3" xfId="0" applyNumberFormat="1" applyFont="1" applyFill="1" applyBorder="1"/>
    <xf numFmtId="14" fontId="12" fillId="0" borderId="0" xfId="0" applyNumberFormat="1" applyFont="1" applyFill="1" applyBorder="1"/>
    <xf numFmtId="37" fontId="0" fillId="0" borderId="0" xfId="0" applyBorder="1"/>
    <xf numFmtId="37" fontId="0" fillId="13" borderId="0" xfId="0" applyFill="1" applyBorder="1"/>
    <xf numFmtId="164" fontId="12" fillId="0" borderId="3" xfId="0" applyNumberFormat="1" applyFont="1" applyFill="1" applyBorder="1"/>
    <xf numFmtId="37" fontId="12" fillId="13" borderId="3" xfId="0" applyFont="1" applyFill="1" applyBorder="1"/>
    <xf numFmtId="14" fontId="12" fillId="13" borderId="3" xfId="0" applyNumberFormat="1" applyFont="1" applyFill="1" applyBorder="1"/>
    <xf numFmtId="164" fontId="12" fillId="13" borderId="3" xfId="0" applyNumberFormat="1" applyFont="1" applyFill="1" applyBorder="1"/>
    <xf numFmtId="37" fontId="12" fillId="13" borderId="0" xfId="0" applyFont="1" applyFill="1"/>
    <xf numFmtId="14" fontId="12" fillId="0" borderId="0" xfId="0" applyNumberFormat="1" applyFont="1" applyFill="1"/>
    <xf numFmtId="37" fontId="12" fillId="13" borderId="0" xfId="0" applyFont="1" applyFill="1" applyBorder="1"/>
    <xf numFmtId="14" fontId="12" fillId="13" borderId="0" xfId="0" applyNumberFormat="1" applyFont="1" applyFill="1" applyBorder="1"/>
    <xf numFmtId="164" fontId="12" fillId="13" borderId="0" xfId="0" applyNumberFormat="1" applyFont="1" applyFill="1" applyBorder="1"/>
    <xf numFmtId="14" fontId="12" fillId="13" borderId="0" xfId="0" applyNumberFormat="1" applyFont="1" applyFill="1"/>
    <xf numFmtId="0" fontId="12" fillId="13" borderId="0" xfId="2" applyFont="1" applyFill="1" applyBorder="1" applyAlignment="1">
      <alignment horizontal="left"/>
    </xf>
    <xf numFmtId="37" fontId="0" fillId="13" borderId="0" xfId="0" applyFill="1"/>
    <xf numFmtId="14" fontId="0" fillId="0" borderId="0" xfId="0" applyNumberFormat="1" applyBorder="1"/>
    <xf numFmtId="14" fontId="0" fillId="0" borderId="0" xfId="0" applyNumberFormat="1"/>
    <xf numFmtId="37" fontId="18" fillId="13" borderId="5" xfId="0" applyFont="1" applyFill="1" applyBorder="1" applyAlignment="1">
      <alignment vertical="center"/>
    </xf>
    <xf numFmtId="37" fontId="2" fillId="13" borderId="5" xfId="0" applyFont="1" applyFill="1" applyBorder="1"/>
    <xf numFmtId="37" fontId="16" fillId="13" borderId="11" xfId="0" applyFont="1" applyFill="1" applyBorder="1"/>
    <xf numFmtId="14" fontId="16" fillId="13" borderId="11" xfId="0" applyNumberFormat="1" applyFont="1" applyFill="1" applyBorder="1"/>
    <xf numFmtId="37" fontId="16" fillId="13" borderId="1" xfId="0" applyFont="1" applyFill="1" applyBorder="1"/>
    <xf numFmtId="37" fontId="2" fillId="13" borderId="0" xfId="0" applyFont="1" applyFill="1" applyBorder="1"/>
    <xf numFmtId="164" fontId="2" fillId="13" borderId="3" xfId="0" applyNumberFormat="1" applyFont="1" applyFill="1" applyBorder="1"/>
    <xf numFmtId="37" fontId="2" fillId="13" borderId="0" xfId="0" applyFont="1" applyFill="1"/>
    <xf numFmtId="14" fontId="2" fillId="13" borderId="0" xfId="0" applyNumberFormat="1" applyFont="1" applyFill="1" applyBorder="1"/>
    <xf numFmtId="164" fontId="2" fillId="13" borderId="0" xfId="0" applyNumberFormat="1" applyFont="1" applyFill="1" applyBorder="1"/>
    <xf numFmtId="14" fontId="2" fillId="13" borderId="0" xfId="0" applyNumberFormat="1" applyFont="1" applyFill="1"/>
    <xf numFmtId="37" fontId="2" fillId="13" borderId="12" xfId="0" applyFont="1" applyFill="1" applyBorder="1"/>
    <xf numFmtId="37" fontId="12" fillId="3" borderId="0" xfId="0" applyFont="1" applyFill="1"/>
    <xf numFmtId="37" fontId="12" fillId="0" borderId="0" xfId="0" applyFont="1" applyBorder="1"/>
    <xf numFmtId="165" fontId="14" fillId="0" borderId="0" xfId="0" applyNumberFormat="1" applyFont="1" applyFill="1" applyBorder="1"/>
    <xf numFmtId="165" fontId="12" fillId="0" borderId="0" xfId="0" applyNumberFormat="1" applyFont="1" applyFill="1"/>
    <xf numFmtId="165" fontId="12" fillId="13" borderId="0" xfId="0" applyNumberFormat="1" applyFont="1" applyFill="1"/>
    <xf numFmtId="37" fontId="12" fillId="2" borderId="0" xfId="0" applyFont="1" applyFill="1" applyBorder="1"/>
    <xf numFmtId="14" fontId="12" fillId="2" borderId="0" xfId="0" applyNumberFormat="1" applyFont="1" applyFill="1" applyBorder="1"/>
    <xf numFmtId="164" fontId="12" fillId="2" borderId="0" xfId="0" applyNumberFormat="1" applyFont="1" applyFill="1" applyBorder="1"/>
    <xf numFmtId="14" fontId="12" fillId="2" borderId="0" xfId="0" applyNumberFormat="1" applyFont="1" applyFill="1"/>
    <xf numFmtId="164" fontId="12" fillId="2" borderId="3" xfId="0" applyNumberFormat="1" applyFont="1" applyFill="1" applyBorder="1"/>
    <xf numFmtId="37" fontId="12" fillId="2" borderId="0" xfId="0" applyFont="1" applyFill="1"/>
    <xf numFmtId="165" fontId="12" fillId="2" borderId="0" xfId="0" applyNumberFormat="1" applyFont="1" applyFill="1"/>
    <xf numFmtId="0" fontId="12" fillId="13" borderId="0" xfId="2" applyFont="1" applyFill="1" applyBorder="1"/>
    <xf numFmtId="37" fontId="12" fillId="13" borderId="0" xfId="1" applyNumberFormat="1" applyFont="1" applyFill="1" applyBorder="1" applyAlignment="1" applyProtection="1"/>
    <xf numFmtId="14" fontId="12" fillId="3" borderId="3" xfId="0" applyNumberFormat="1" applyFont="1" applyFill="1" applyBorder="1"/>
    <xf numFmtId="37" fontId="0" fillId="14" borderId="3" xfId="0" applyFill="1" applyBorder="1"/>
    <xf numFmtId="14" fontId="0" fillId="14" borderId="3" xfId="0" applyNumberFormat="1" applyFill="1" applyBorder="1"/>
    <xf numFmtId="49" fontId="0" fillId="14" borderId="3" xfId="0" applyNumberFormat="1" applyFill="1" applyBorder="1"/>
    <xf numFmtId="49" fontId="0" fillId="13" borderId="3" xfId="0" applyNumberFormat="1" applyFill="1" applyBorder="1"/>
    <xf numFmtId="49" fontId="0" fillId="0" borderId="3" xfId="0" applyNumberFormat="1" applyBorder="1"/>
    <xf numFmtId="49" fontId="0" fillId="0" borderId="0" xfId="0" applyNumberFormat="1"/>
    <xf numFmtId="49" fontId="2" fillId="0" borderId="3" xfId="0" applyNumberFormat="1" applyFont="1" applyBorder="1"/>
    <xf numFmtId="49" fontId="2" fillId="14" borderId="3" xfId="0" applyNumberFormat="1" applyFont="1" applyFill="1" applyBorder="1"/>
    <xf numFmtId="37" fontId="12" fillId="0" borderId="0" xfId="0" applyFont="1" applyFill="1" applyAlignment="1">
      <alignment wrapText="1"/>
    </xf>
    <xf numFmtId="49" fontId="2" fillId="13" borderId="3" xfId="0" applyNumberFormat="1" applyFont="1" applyFill="1" applyBorder="1"/>
    <xf numFmtId="37" fontId="12" fillId="13" borderId="0" xfId="0" applyFont="1" applyFill="1" applyAlignment="1">
      <alignment wrapText="1"/>
    </xf>
    <xf numFmtId="37" fontId="11" fillId="0" borderId="3" xfId="0" applyFont="1" applyBorder="1" applyProtection="1"/>
    <xf numFmtId="14" fontId="11" fillId="0" borderId="3" xfId="0" applyNumberFormat="1" applyFont="1" applyBorder="1" applyProtection="1"/>
    <xf numFmtId="37" fontId="0" fillId="0" borderId="3" xfId="0" applyBorder="1" applyProtection="1"/>
    <xf numFmtId="37" fontId="0" fillId="0" borderId="0" xfId="0" applyProtection="1"/>
    <xf numFmtId="37" fontId="14" fillId="0" borderId="3" xfId="0" applyFont="1" applyFill="1" applyBorder="1" applyProtection="1"/>
    <xf numFmtId="14" fontId="14" fillId="0" borderId="3" xfId="0" applyNumberFormat="1" applyFont="1" applyFill="1" applyBorder="1" applyProtection="1"/>
    <xf numFmtId="37" fontId="14" fillId="0" borderId="0" xfId="0" applyFont="1" applyFill="1" applyBorder="1" applyProtection="1"/>
    <xf numFmtId="14" fontId="14" fillId="0" borderId="0" xfId="0" applyNumberFormat="1" applyFont="1" applyFill="1" applyBorder="1" applyProtection="1"/>
    <xf numFmtId="49" fontId="14" fillId="0" borderId="0" xfId="0" applyNumberFormat="1" applyFont="1" applyFill="1" applyBorder="1" applyProtection="1"/>
    <xf numFmtId="165" fontId="14" fillId="0" borderId="0" xfId="0" applyNumberFormat="1" applyFont="1" applyFill="1" applyBorder="1" applyProtection="1"/>
    <xf numFmtId="37" fontId="2" fillId="13" borderId="2" xfId="0" applyFont="1" applyFill="1" applyBorder="1"/>
    <xf numFmtId="37" fontId="2" fillId="13" borderId="4" xfId="0" applyFont="1" applyFill="1" applyBorder="1"/>
    <xf numFmtId="49" fontId="7" fillId="0" borderId="3" xfId="0" applyNumberFormat="1" applyFont="1" applyBorder="1"/>
    <xf numFmtId="37" fontId="2" fillId="0" borderId="3" xfId="0" applyFont="1" applyBorder="1" applyAlignment="1">
      <alignment wrapText="1"/>
    </xf>
    <xf numFmtId="165" fontId="0" fillId="14" borderId="3" xfId="0" applyNumberFormat="1" applyFill="1" applyBorder="1"/>
    <xf numFmtId="165" fontId="0" fillId="13" borderId="3" xfId="0" applyNumberFormat="1" applyFill="1" applyBorder="1"/>
    <xf numFmtId="165" fontId="0" fillId="0" borderId="3" xfId="0" applyNumberFormat="1" applyBorder="1"/>
    <xf numFmtId="37" fontId="0" fillId="15" borderId="3" xfId="0" applyFill="1" applyBorder="1"/>
    <xf numFmtId="14" fontId="0" fillId="15" borderId="3" xfId="0" applyNumberFormat="1" applyFill="1" applyBorder="1"/>
    <xf numFmtId="49" fontId="0" fillId="15" borderId="3" xfId="0" applyNumberFormat="1" applyFill="1" applyBorder="1"/>
    <xf numFmtId="165" fontId="0" fillId="15" borderId="3" xfId="0" applyNumberFormat="1" applyFill="1" applyBorder="1"/>
    <xf numFmtId="37" fontId="0" fillId="15" borderId="0" xfId="0" applyFill="1"/>
    <xf numFmtId="14" fontId="0" fillId="7" borderId="3" xfId="0" applyNumberFormat="1" applyFill="1" applyBorder="1"/>
    <xf numFmtId="49" fontId="0" fillId="7" borderId="3" xfId="0" applyNumberFormat="1" applyFill="1" applyBorder="1"/>
    <xf numFmtId="165" fontId="0" fillId="7" borderId="3" xfId="0" applyNumberFormat="1" applyFill="1" applyBorder="1"/>
    <xf numFmtId="37" fontId="7" fillId="0" borderId="3" xfId="0" applyFont="1" applyBorder="1"/>
    <xf numFmtId="14" fontId="7" fillId="0" borderId="3" xfId="0" applyNumberFormat="1" applyFont="1" applyBorder="1"/>
    <xf numFmtId="165" fontId="7" fillId="0" borderId="3" xfId="0" applyNumberFormat="1" applyFont="1" applyBorder="1"/>
    <xf numFmtId="37" fontId="2" fillId="7" borderId="1" xfId="0" applyFont="1" applyFill="1" applyBorder="1"/>
    <xf numFmtId="37" fontId="0" fillId="14" borderId="13" xfId="0" applyFill="1" applyBorder="1"/>
    <xf numFmtId="37" fontId="0" fillId="13" borderId="13" xfId="0" applyFill="1" applyBorder="1"/>
    <xf numFmtId="0" fontId="12" fillId="7" borderId="0" xfId="2" applyFont="1" applyFill="1" applyBorder="1" applyAlignment="1">
      <alignment horizontal="left"/>
    </xf>
    <xf numFmtId="37" fontId="12" fillId="7" borderId="0" xfId="0" applyFont="1" applyFill="1" applyBorder="1"/>
    <xf numFmtId="14" fontId="12" fillId="7" borderId="0" xfId="0" applyNumberFormat="1" applyFont="1" applyFill="1" applyBorder="1"/>
    <xf numFmtId="164" fontId="12" fillId="7" borderId="0" xfId="0" applyNumberFormat="1" applyFont="1" applyFill="1" applyBorder="1"/>
    <xf numFmtId="14" fontId="12" fillId="7" borderId="0" xfId="0" applyNumberFormat="1" applyFont="1" applyFill="1"/>
    <xf numFmtId="164" fontId="12" fillId="7" borderId="3" xfId="0" applyNumberFormat="1" applyFont="1" applyFill="1" applyBorder="1"/>
    <xf numFmtId="37" fontId="12" fillId="7" borderId="0" xfId="0" applyFont="1" applyFill="1"/>
    <xf numFmtId="165" fontId="12" fillId="7" borderId="0" xfId="0" applyNumberFormat="1" applyFont="1" applyFill="1"/>
    <xf numFmtId="37" fontId="0" fillId="14" borderId="1" xfId="0" applyFill="1" applyBorder="1"/>
    <xf numFmtId="37" fontId="0" fillId="13" borderId="5" xfId="0" applyFill="1" applyBorder="1"/>
    <xf numFmtId="37" fontId="0" fillId="13" borderId="6" xfId="0" applyFill="1" applyBorder="1"/>
    <xf numFmtId="37" fontId="0" fillId="13" borderId="4" xfId="0" applyFill="1" applyBorder="1"/>
    <xf numFmtId="37" fontId="2" fillId="3" borderId="3" xfId="0" applyFont="1" applyFill="1" applyBorder="1" applyAlignment="1">
      <alignment wrapText="1"/>
    </xf>
    <xf numFmtId="14" fontId="12" fillId="0" borderId="3" xfId="0" applyNumberFormat="1" applyFont="1" applyFill="1" applyBorder="1"/>
    <xf numFmtId="164" fontId="12" fillId="3" borderId="0" xfId="0" applyNumberFormat="1" applyFont="1" applyFill="1" applyBorder="1"/>
    <xf numFmtId="37" fontId="19" fillId="13" borderId="3" xfId="0" applyFont="1" applyFill="1" applyBorder="1" applyAlignment="1">
      <alignment horizontal="left" vertical="center" indent="4"/>
    </xf>
    <xf numFmtId="37" fontId="7" fillId="13" borderId="0" xfId="0" applyFont="1" applyFill="1"/>
    <xf numFmtId="37" fontId="2" fillId="13" borderId="1" xfId="0" applyFont="1" applyFill="1" applyBorder="1" applyAlignment="1">
      <alignment horizontal="left"/>
    </xf>
    <xf numFmtId="37" fontId="19" fillId="13" borderId="3" xfId="0" applyFont="1" applyFill="1" applyBorder="1"/>
    <xf numFmtId="0" fontId="2" fillId="3" borderId="5" xfId="2" applyFont="1" applyFill="1" applyBorder="1" applyAlignment="1">
      <alignment horizontal="left"/>
    </xf>
    <xf numFmtId="37" fontId="2" fillId="13" borderId="13" xfId="0" applyFont="1" applyFill="1" applyBorder="1"/>
    <xf numFmtId="37" fontId="2" fillId="13" borderId="3" xfId="0" applyFont="1" applyFill="1" applyBorder="1" applyAlignment="1">
      <alignment wrapText="1"/>
    </xf>
    <xf numFmtId="37" fontId="2" fillId="7" borderId="3" xfId="0" applyFont="1" applyFill="1" applyBorder="1"/>
    <xf numFmtId="37" fontId="2" fillId="14" borderId="3" xfId="0" applyFont="1" applyFill="1" applyBorder="1"/>
    <xf numFmtId="37" fontId="0" fillId="13" borderId="9" xfId="0" applyFill="1" applyBorder="1"/>
    <xf numFmtId="37" fontId="16" fillId="15" borderId="3" xfId="0" applyFont="1" applyFill="1" applyBorder="1"/>
    <xf numFmtId="37" fontId="0" fillId="0" borderId="2" xfId="0" applyBorder="1"/>
    <xf numFmtId="0" fontId="2" fillId="13" borderId="6" xfId="2" applyFont="1" applyFill="1" applyBorder="1" applyAlignment="1">
      <alignment horizontal="left"/>
    </xf>
    <xf numFmtId="37" fontId="7" fillId="0" borderId="2" xfId="0" applyFont="1" applyBorder="1"/>
    <xf numFmtId="37" fontId="0" fillId="13" borderId="2" xfId="0" applyFill="1" applyBorder="1"/>
    <xf numFmtId="14" fontId="0" fillId="13" borderId="1" xfId="0" applyNumberFormat="1" applyFill="1" applyBorder="1"/>
    <xf numFmtId="0" fontId="2" fillId="13" borderId="5" xfId="2" applyFont="1" applyFill="1" applyBorder="1" applyAlignment="1" applyProtection="1">
      <alignment horizontal="left"/>
    </xf>
    <xf numFmtId="37" fontId="0" fillId="0" borderId="4" xfId="0" applyBorder="1"/>
    <xf numFmtId="0" fontId="2" fillId="13" borderId="8" xfId="2" applyFont="1" applyFill="1" applyBorder="1" applyAlignment="1">
      <alignment horizontal="left"/>
    </xf>
    <xf numFmtId="37" fontId="7" fillId="0" borderId="4" xfId="0" applyFont="1" applyBorder="1"/>
    <xf numFmtId="37" fontId="0" fillId="14" borderId="4" xfId="0" applyFill="1" applyBorder="1"/>
    <xf numFmtId="0" fontId="2" fillId="13" borderId="7" xfId="2" applyFont="1" applyFill="1" applyBorder="1" applyAlignment="1" applyProtection="1">
      <alignment horizontal="left"/>
    </xf>
    <xf numFmtId="37" fontId="0" fillId="14" borderId="0" xfId="0" applyFill="1" applyBorder="1"/>
    <xf numFmtId="37" fontId="19" fillId="2" borderId="3" xfId="0" applyFont="1" applyFill="1" applyBorder="1" applyAlignment="1">
      <alignment vertical="center" wrapText="1"/>
    </xf>
    <xf numFmtId="37" fontId="2" fillId="15" borderId="3" xfId="0" applyFont="1" applyFill="1" applyBorder="1" applyAlignment="1">
      <alignment wrapText="1"/>
    </xf>
    <xf numFmtId="37" fontId="21" fillId="16" borderId="14" xfId="0" applyFont="1" applyFill="1" applyBorder="1" applyAlignment="1">
      <alignment horizontal="center" vertical="center" wrapText="1"/>
    </xf>
    <xf numFmtId="37" fontId="21" fillId="0" borderId="14" xfId="0" applyFont="1" applyFill="1" applyBorder="1" applyAlignment="1">
      <alignment horizontal="center" vertical="center" wrapText="1"/>
    </xf>
    <xf numFmtId="37" fontId="22" fillId="0" borderId="14" xfId="0" applyFont="1" applyFill="1" applyBorder="1" applyAlignment="1">
      <alignment horizontal="center" vertical="center" wrapText="1"/>
    </xf>
    <xf numFmtId="37" fontId="2" fillId="0" borderId="14" xfId="0" applyFont="1" applyFill="1" applyBorder="1" applyAlignment="1">
      <alignment horizontal="center" vertical="center" wrapText="1"/>
    </xf>
    <xf numFmtId="37" fontId="23" fillId="0" borderId="14" xfId="0" applyFont="1" applyFill="1" applyBorder="1" applyAlignment="1">
      <alignment horizontal="center" vertical="center" wrapText="1"/>
    </xf>
    <xf numFmtId="37" fontId="24" fillId="0" borderId="14" xfId="0" applyFont="1" applyFill="1" applyBorder="1" applyAlignment="1">
      <alignment horizontal="center" vertical="center" wrapText="1"/>
    </xf>
    <xf numFmtId="37" fontId="25" fillId="0" borderId="14" xfId="0" applyFont="1" applyFill="1" applyBorder="1" applyAlignment="1">
      <alignment horizontal="center" vertical="center" wrapText="1"/>
    </xf>
    <xf numFmtId="37" fontId="26" fillId="0" borderId="14" xfId="0" applyFont="1" applyFill="1" applyBorder="1" applyAlignment="1">
      <alignment horizontal="center" vertical="center" wrapText="1"/>
    </xf>
    <xf numFmtId="37" fontId="27" fillId="0" borderId="14" xfId="0" applyFont="1" applyFill="1" applyBorder="1" applyAlignment="1">
      <alignment horizontal="center" vertical="center" wrapText="1"/>
    </xf>
    <xf numFmtId="37" fontId="28" fillId="0" borderId="14" xfId="0" applyFont="1" applyFill="1" applyBorder="1" applyAlignment="1">
      <alignment horizontal="center" vertical="center" wrapText="1"/>
    </xf>
    <xf numFmtId="37" fontId="29" fillId="0" borderId="14" xfId="0" applyFont="1" applyFill="1" applyBorder="1" applyAlignment="1">
      <alignment horizontal="center" vertical="center" wrapText="1"/>
    </xf>
    <xf numFmtId="37" fontId="20" fillId="0" borderId="14" xfId="0" applyFont="1" applyFill="1" applyBorder="1" applyAlignment="1">
      <alignment horizontal="center" vertical="center" wrapText="1"/>
    </xf>
    <xf numFmtId="0" fontId="22" fillId="0" borderId="14" xfId="2" applyFont="1" applyFill="1" applyBorder="1" applyAlignment="1">
      <alignment horizontal="center" vertical="center" wrapText="1"/>
    </xf>
    <xf numFmtId="0" fontId="22" fillId="0" borderId="14" xfId="2" applyFont="1" applyFill="1" applyBorder="1" applyAlignment="1" applyProtection="1">
      <alignment horizontal="center" vertical="center" wrapText="1"/>
    </xf>
    <xf numFmtId="37" fontId="22" fillId="0" borderId="14" xfId="1" applyNumberFormat="1" applyFont="1" applyFill="1" applyBorder="1" applyAlignment="1" applyProtection="1">
      <alignment horizontal="center" vertical="center" wrapText="1"/>
    </xf>
    <xf numFmtId="0" fontId="22" fillId="0" borderId="14" xfId="0" applyNumberFormat="1" applyFont="1" applyFill="1" applyBorder="1" applyAlignment="1">
      <alignment horizontal="center" vertical="center" wrapText="1"/>
    </xf>
    <xf numFmtId="37" fontId="30" fillId="0" borderId="14" xfId="0" applyFont="1" applyFill="1" applyBorder="1" applyAlignment="1">
      <alignment horizontal="center" vertical="center" wrapText="1"/>
    </xf>
    <xf numFmtId="37" fontId="31" fillId="0" borderId="14" xfId="0" applyFont="1" applyFill="1" applyBorder="1" applyAlignment="1">
      <alignment horizontal="center" vertical="center" wrapText="1"/>
    </xf>
    <xf numFmtId="37" fontId="32" fillId="0" borderId="14" xfId="0" applyFont="1" applyFill="1" applyBorder="1" applyAlignment="1">
      <alignment horizontal="center" vertical="center" wrapText="1"/>
    </xf>
    <xf numFmtId="37" fontId="33" fillId="0" borderId="14" xfId="0" applyFont="1" applyFill="1" applyBorder="1" applyAlignment="1">
      <alignment horizontal="center" vertical="center" wrapText="1"/>
    </xf>
    <xf numFmtId="37" fontId="34" fillId="0" borderId="14" xfId="0" applyFont="1" applyFill="1" applyBorder="1" applyAlignment="1">
      <alignment horizontal="center" vertical="center" wrapText="1"/>
    </xf>
    <xf numFmtId="37" fontId="35" fillId="0" borderId="14" xfId="0" applyFont="1" applyFill="1" applyBorder="1" applyAlignment="1">
      <alignment horizontal="center" vertical="center" wrapText="1"/>
    </xf>
    <xf numFmtId="37" fontId="36" fillId="0" borderId="14" xfId="1" applyNumberFormat="1" applyFont="1" applyFill="1" applyBorder="1" applyAlignment="1" applyProtection="1">
      <alignment horizontal="center" vertical="center" wrapText="1"/>
    </xf>
  </cellXfs>
  <cellStyles count="4">
    <cellStyle name="Hyperlink" xfId="1" builtinId="8"/>
    <cellStyle name="Normal" xfId="0" builtinId="0"/>
    <cellStyle name="Normal 2" xfId="3"/>
    <cellStyle name="Normal_MONITOR" xfId="2"/>
  </cellStyles>
  <dxfs count="0"/>
  <tableStyles count="0" defaultTableStyle="TableStyleMedium9" defaultPivotStyle="PivotStyleLight16"/>
  <colors>
    <mruColors>
      <color rgb="FF0080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codonnell@thda.org" TargetMode="External"/><Relationship Id="rId299" Type="http://schemas.openxmlformats.org/officeDocument/2006/relationships/hyperlink" Target="mailto:dwright@thda.org" TargetMode="External"/><Relationship Id="rId21" Type="http://schemas.openxmlformats.org/officeDocument/2006/relationships/hyperlink" Target="mailto:acooper@thda.org" TargetMode="External"/><Relationship Id="rId63" Type="http://schemas.openxmlformats.org/officeDocument/2006/relationships/hyperlink" Target="mailto:acooper@thda.org" TargetMode="External"/><Relationship Id="rId159" Type="http://schemas.openxmlformats.org/officeDocument/2006/relationships/hyperlink" Target="mailto:crichardson@thda.org" TargetMode="External"/><Relationship Id="rId324" Type="http://schemas.openxmlformats.org/officeDocument/2006/relationships/hyperlink" Target="mailto:dwright@thda.org" TargetMode="External"/><Relationship Id="rId366" Type="http://schemas.openxmlformats.org/officeDocument/2006/relationships/hyperlink" Target="mailto:hhunter@thda.org" TargetMode="External"/><Relationship Id="rId531" Type="http://schemas.openxmlformats.org/officeDocument/2006/relationships/hyperlink" Target="mailto:jlauderdale@thda.org" TargetMode="External"/><Relationship Id="rId573" Type="http://schemas.openxmlformats.org/officeDocument/2006/relationships/hyperlink" Target="mailto:lstover@thda.org" TargetMode="External"/><Relationship Id="rId629" Type="http://schemas.openxmlformats.org/officeDocument/2006/relationships/hyperlink" Target="mailto:lstover@thda.org" TargetMode="External"/><Relationship Id="rId170" Type="http://schemas.openxmlformats.org/officeDocument/2006/relationships/hyperlink" Target="mailto:crichardson@thda.org" TargetMode="External"/><Relationship Id="rId226" Type="http://schemas.openxmlformats.org/officeDocument/2006/relationships/hyperlink" Target="mailto:crichardson@thda.org" TargetMode="External"/><Relationship Id="rId433" Type="http://schemas.openxmlformats.org/officeDocument/2006/relationships/hyperlink" Target="mailto:hhunter@thda.org" TargetMode="External"/><Relationship Id="rId268" Type="http://schemas.openxmlformats.org/officeDocument/2006/relationships/hyperlink" Target="mailto:dwright@thda.org" TargetMode="External"/><Relationship Id="rId475" Type="http://schemas.openxmlformats.org/officeDocument/2006/relationships/hyperlink" Target="mailto:jlauderdale@thda.org" TargetMode="External"/><Relationship Id="rId640" Type="http://schemas.openxmlformats.org/officeDocument/2006/relationships/hyperlink" Target="mailto:lstover@thda.org" TargetMode="External"/><Relationship Id="rId32" Type="http://schemas.openxmlformats.org/officeDocument/2006/relationships/hyperlink" Target="mailto:acooper@thda.org" TargetMode="External"/><Relationship Id="rId74" Type="http://schemas.openxmlformats.org/officeDocument/2006/relationships/hyperlink" Target="mailto:acooper@thda.org" TargetMode="External"/><Relationship Id="rId128" Type="http://schemas.openxmlformats.org/officeDocument/2006/relationships/hyperlink" Target="mailto:hreynolds@thda.org" TargetMode="External"/><Relationship Id="rId335" Type="http://schemas.openxmlformats.org/officeDocument/2006/relationships/hyperlink" Target="mailto:dwright@thda.org" TargetMode="External"/><Relationship Id="rId377" Type="http://schemas.openxmlformats.org/officeDocument/2006/relationships/hyperlink" Target="mailto:hhunter@thda.org" TargetMode="External"/><Relationship Id="rId500" Type="http://schemas.openxmlformats.org/officeDocument/2006/relationships/hyperlink" Target="mailto:jlauderdale@thda.org" TargetMode="External"/><Relationship Id="rId542" Type="http://schemas.openxmlformats.org/officeDocument/2006/relationships/hyperlink" Target="mailto:jlauderdale@thda.org" TargetMode="External"/><Relationship Id="rId584" Type="http://schemas.openxmlformats.org/officeDocument/2006/relationships/hyperlink" Target="mailto:lstover@thda.org" TargetMode="External"/><Relationship Id="rId5" Type="http://schemas.openxmlformats.org/officeDocument/2006/relationships/hyperlink" Target="mailto:hhunter@thda.org" TargetMode="External"/><Relationship Id="rId181" Type="http://schemas.openxmlformats.org/officeDocument/2006/relationships/hyperlink" Target="mailto:crichardson@thda.org" TargetMode="External"/><Relationship Id="rId237" Type="http://schemas.openxmlformats.org/officeDocument/2006/relationships/hyperlink" Target="mailto:crichardson@thda.org" TargetMode="External"/><Relationship Id="rId402" Type="http://schemas.openxmlformats.org/officeDocument/2006/relationships/hyperlink" Target="mailto:hhunter@thda.org" TargetMode="External"/><Relationship Id="rId279" Type="http://schemas.openxmlformats.org/officeDocument/2006/relationships/hyperlink" Target="mailto:dwright@thda.org" TargetMode="External"/><Relationship Id="rId444" Type="http://schemas.openxmlformats.org/officeDocument/2006/relationships/hyperlink" Target="mailto:hhunter@thda.org" TargetMode="External"/><Relationship Id="rId486" Type="http://schemas.openxmlformats.org/officeDocument/2006/relationships/hyperlink" Target="mailto:jlauderdale@thda.org" TargetMode="External"/><Relationship Id="rId651" Type="http://schemas.openxmlformats.org/officeDocument/2006/relationships/hyperlink" Target="mailto:lstover@thda.org" TargetMode="External"/><Relationship Id="rId43" Type="http://schemas.openxmlformats.org/officeDocument/2006/relationships/hyperlink" Target="mailto:acooper@thda.org" TargetMode="External"/><Relationship Id="rId139" Type="http://schemas.openxmlformats.org/officeDocument/2006/relationships/hyperlink" Target="mailto:hreynolds@thda.org" TargetMode="External"/><Relationship Id="rId290" Type="http://schemas.openxmlformats.org/officeDocument/2006/relationships/hyperlink" Target="mailto:dwright@thda.org" TargetMode="External"/><Relationship Id="rId304" Type="http://schemas.openxmlformats.org/officeDocument/2006/relationships/hyperlink" Target="mailto:dwright@thda.org" TargetMode="External"/><Relationship Id="rId346" Type="http://schemas.openxmlformats.org/officeDocument/2006/relationships/hyperlink" Target="mailto:dwright@thda.org" TargetMode="External"/><Relationship Id="rId388" Type="http://schemas.openxmlformats.org/officeDocument/2006/relationships/hyperlink" Target="mailto:hhunter@thda.org" TargetMode="External"/><Relationship Id="rId511" Type="http://schemas.openxmlformats.org/officeDocument/2006/relationships/hyperlink" Target="mailto:jlauderdale@thda.org" TargetMode="External"/><Relationship Id="rId553" Type="http://schemas.openxmlformats.org/officeDocument/2006/relationships/hyperlink" Target="mailto:jlauderdale@thda.org" TargetMode="External"/><Relationship Id="rId609" Type="http://schemas.openxmlformats.org/officeDocument/2006/relationships/hyperlink" Target="mailto:lstover@thda.org" TargetMode="External"/><Relationship Id="rId85" Type="http://schemas.openxmlformats.org/officeDocument/2006/relationships/hyperlink" Target="mailto:acooper@thda.org" TargetMode="External"/><Relationship Id="rId150" Type="http://schemas.openxmlformats.org/officeDocument/2006/relationships/hyperlink" Target="mailto:hreynolds@thda.org" TargetMode="External"/><Relationship Id="rId192" Type="http://schemas.openxmlformats.org/officeDocument/2006/relationships/hyperlink" Target="mailto:crichardson@thda.org" TargetMode="External"/><Relationship Id="rId206" Type="http://schemas.openxmlformats.org/officeDocument/2006/relationships/hyperlink" Target="mailto:crichardson@thda.org" TargetMode="External"/><Relationship Id="rId413" Type="http://schemas.openxmlformats.org/officeDocument/2006/relationships/hyperlink" Target="mailto:hhunter@thda.org" TargetMode="External"/><Relationship Id="rId595" Type="http://schemas.openxmlformats.org/officeDocument/2006/relationships/hyperlink" Target="mailto:lstover@thda.org" TargetMode="External"/><Relationship Id="rId248" Type="http://schemas.openxmlformats.org/officeDocument/2006/relationships/hyperlink" Target="mailto:crichardson@thda.org" TargetMode="External"/><Relationship Id="rId455" Type="http://schemas.openxmlformats.org/officeDocument/2006/relationships/hyperlink" Target="mailto:hhunter@thda.org" TargetMode="External"/><Relationship Id="rId497" Type="http://schemas.openxmlformats.org/officeDocument/2006/relationships/hyperlink" Target="mailto:jlauderdale@thda.org" TargetMode="External"/><Relationship Id="rId620" Type="http://schemas.openxmlformats.org/officeDocument/2006/relationships/hyperlink" Target="mailto:lstover@thda.org" TargetMode="External"/><Relationship Id="rId662" Type="http://schemas.openxmlformats.org/officeDocument/2006/relationships/hyperlink" Target="mailto:lstover@thda.org" TargetMode="External"/><Relationship Id="rId12" Type="http://schemas.openxmlformats.org/officeDocument/2006/relationships/hyperlink" Target="mailto:acooper@thda.org" TargetMode="External"/><Relationship Id="rId108" Type="http://schemas.openxmlformats.org/officeDocument/2006/relationships/hyperlink" Target="mailto:codonnell@thda.org" TargetMode="External"/><Relationship Id="rId315" Type="http://schemas.openxmlformats.org/officeDocument/2006/relationships/hyperlink" Target="mailto:dwright@thda.org" TargetMode="External"/><Relationship Id="rId357" Type="http://schemas.openxmlformats.org/officeDocument/2006/relationships/hyperlink" Target="mailto:dwright@thda.org" TargetMode="External"/><Relationship Id="rId522" Type="http://schemas.openxmlformats.org/officeDocument/2006/relationships/hyperlink" Target="mailto:jlauderdale@thda.org" TargetMode="External"/><Relationship Id="rId54" Type="http://schemas.openxmlformats.org/officeDocument/2006/relationships/hyperlink" Target="mailto:acooper@thda.org" TargetMode="External"/><Relationship Id="rId96" Type="http://schemas.openxmlformats.org/officeDocument/2006/relationships/hyperlink" Target="mailto:acooper@thda.org" TargetMode="External"/><Relationship Id="rId161" Type="http://schemas.openxmlformats.org/officeDocument/2006/relationships/hyperlink" Target="mailto:crichardson@thda.org" TargetMode="External"/><Relationship Id="rId217" Type="http://schemas.openxmlformats.org/officeDocument/2006/relationships/hyperlink" Target="mailto:crichardson@thda.org" TargetMode="External"/><Relationship Id="rId399" Type="http://schemas.openxmlformats.org/officeDocument/2006/relationships/hyperlink" Target="mailto:hhunter@thda.org" TargetMode="External"/><Relationship Id="rId564" Type="http://schemas.openxmlformats.org/officeDocument/2006/relationships/hyperlink" Target="mailto:jlauderdale@thda.org" TargetMode="External"/><Relationship Id="rId259" Type="http://schemas.openxmlformats.org/officeDocument/2006/relationships/hyperlink" Target="mailto:dwright@thda.org" TargetMode="External"/><Relationship Id="rId424" Type="http://schemas.openxmlformats.org/officeDocument/2006/relationships/hyperlink" Target="mailto:hhunter@thda.org" TargetMode="External"/><Relationship Id="rId466" Type="http://schemas.openxmlformats.org/officeDocument/2006/relationships/hyperlink" Target="mailto:jlauderdale@thda.org" TargetMode="External"/><Relationship Id="rId631" Type="http://schemas.openxmlformats.org/officeDocument/2006/relationships/hyperlink" Target="mailto:lstover@thda.org" TargetMode="External"/><Relationship Id="rId23" Type="http://schemas.openxmlformats.org/officeDocument/2006/relationships/hyperlink" Target="mailto:acooper@thda.org" TargetMode="External"/><Relationship Id="rId119" Type="http://schemas.openxmlformats.org/officeDocument/2006/relationships/hyperlink" Target="mailto:codonnell@thda.org" TargetMode="External"/><Relationship Id="rId270" Type="http://schemas.openxmlformats.org/officeDocument/2006/relationships/hyperlink" Target="mailto:dwright@thda.org" TargetMode="External"/><Relationship Id="rId326" Type="http://schemas.openxmlformats.org/officeDocument/2006/relationships/hyperlink" Target="mailto:dwright@thda.org" TargetMode="External"/><Relationship Id="rId533" Type="http://schemas.openxmlformats.org/officeDocument/2006/relationships/hyperlink" Target="mailto:jlauderdale@thda.org" TargetMode="External"/><Relationship Id="rId65" Type="http://schemas.openxmlformats.org/officeDocument/2006/relationships/hyperlink" Target="mailto:acooper@thda.org" TargetMode="External"/><Relationship Id="rId130" Type="http://schemas.openxmlformats.org/officeDocument/2006/relationships/hyperlink" Target="mailto:hreynolds@thda.org" TargetMode="External"/><Relationship Id="rId368" Type="http://schemas.openxmlformats.org/officeDocument/2006/relationships/hyperlink" Target="mailto:hhunter@thda.org" TargetMode="External"/><Relationship Id="rId575" Type="http://schemas.openxmlformats.org/officeDocument/2006/relationships/hyperlink" Target="mailto:lstover@thda.org" TargetMode="External"/><Relationship Id="rId172" Type="http://schemas.openxmlformats.org/officeDocument/2006/relationships/hyperlink" Target="mailto:crichardson@thda.org" TargetMode="External"/><Relationship Id="rId228" Type="http://schemas.openxmlformats.org/officeDocument/2006/relationships/hyperlink" Target="mailto:crichardson@thda.org" TargetMode="External"/><Relationship Id="rId435" Type="http://schemas.openxmlformats.org/officeDocument/2006/relationships/hyperlink" Target="mailto:hhunter@thda.org" TargetMode="External"/><Relationship Id="rId477" Type="http://schemas.openxmlformats.org/officeDocument/2006/relationships/hyperlink" Target="mailto:jlauderdale@thda.org" TargetMode="External"/><Relationship Id="rId600" Type="http://schemas.openxmlformats.org/officeDocument/2006/relationships/hyperlink" Target="mailto:lstover@thda.org" TargetMode="External"/><Relationship Id="rId642" Type="http://schemas.openxmlformats.org/officeDocument/2006/relationships/hyperlink" Target="mailto:lstover@thda.org" TargetMode="External"/><Relationship Id="rId281" Type="http://schemas.openxmlformats.org/officeDocument/2006/relationships/hyperlink" Target="mailto:dwright@thda.org" TargetMode="External"/><Relationship Id="rId337" Type="http://schemas.openxmlformats.org/officeDocument/2006/relationships/hyperlink" Target="mailto:dwright@thda.org" TargetMode="External"/><Relationship Id="rId502" Type="http://schemas.openxmlformats.org/officeDocument/2006/relationships/hyperlink" Target="mailto:jlauderdale@thda.org" TargetMode="External"/><Relationship Id="rId34" Type="http://schemas.openxmlformats.org/officeDocument/2006/relationships/hyperlink" Target="mailto:acooper@thda.org" TargetMode="External"/><Relationship Id="rId76" Type="http://schemas.openxmlformats.org/officeDocument/2006/relationships/hyperlink" Target="mailto:acooper@thda.org" TargetMode="External"/><Relationship Id="rId141" Type="http://schemas.openxmlformats.org/officeDocument/2006/relationships/hyperlink" Target="mailto:hreynolds@thda.org" TargetMode="External"/><Relationship Id="rId379" Type="http://schemas.openxmlformats.org/officeDocument/2006/relationships/hyperlink" Target="mailto:hhunter@thda.org" TargetMode="External"/><Relationship Id="rId544" Type="http://schemas.openxmlformats.org/officeDocument/2006/relationships/hyperlink" Target="mailto:jlauderdale@thda.org" TargetMode="External"/><Relationship Id="rId586" Type="http://schemas.openxmlformats.org/officeDocument/2006/relationships/hyperlink" Target="mailto:lstover@thda.org" TargetMode="External"/><Relationship Id="rId7" Type="http://schemas.openxmlformats.org/officeDocument/2006/relationships/hyperlink" Target="mailto:crichardson@thda.org" TargetMode="External"/><Relationship Id="rId183" Type="http://schemas.openxmlformats.org/officeDocument/2006/relationships/hyperlink" Target="mailto:crichardson@thda.org" TargetMode="External"/><Relationship Id="rId239" Type="http://schemas.openxmlformats.org/officeDocument/2006/relationships/hyperlink" Target="mailto:crichardson@thda.org" TargetMode="External"/><Relationship Id="rId390" Type="http://schemas.openxmlformats.org/officeDocument/2006/relationships/hyperlink" Target="mailto:hhunter@thda.org" TargetMode="External"/><Relationship Id="rId404" Type="http://schemas.openxmlformats.org/officeDocument/2006/relationships/hyperlink" Target="mailto:hhunter@thda.org" TargetMode="External"/><Relationship Id="rId446" Type="http://schemas.openxmlformats.org/officeDocument/2006/relationships/hyperlink" Target="mailto:hhunter@thda.org" TargetMode="External"/><Relationship Id="rId611" Type="http://schemas.openxmlformats.org/officeDocument/2006/relationships/hyperlink" Target="mailto:lstover@thda.org" TargetMode="External"/><Relationship Id="rId653" Type="http://schemas.openxmlformats.org/officeDocument/2006/relationships/hyperlink" Target="mailto:lstover@thda.org" TargetMode="External"/><Relationship Id="rId250" Type="http://schemas.openxmlformats.org/officeDocument/2006/relationships/hyperlink" Target="mailto:crichardson@thda.org" TargetMode="External"/><Relationship Id="rId292" Type="http://schemas.openxmlformats.org/officeDocument/2006/relationships/hyperlink" Target="mailto:dwright@thda.org" TargetMode="External"/><Relationship Id="rId306" Type="http://schemas.openxmlformats.org/officeDocument/2006/relationships/hyperlink" Target="mailto:dwright@thda.org" TargetMode="External"/><Relationship Id="rId488" Type="http://schemas.openxmlformats.org/officeDocument/2006/relationships/hyperlink" Target="mailto:jlauderdale@thda.org" TargetMode="External"/><Relationship Id="rId45" Type="http://schemas.openxmlformats.org/officeDocument/2006/relationships/hyperlink" Target="mailto:acooper@thda.org" TargetMode="External"/><Relationship Id="rId87" Type="http://schemas.openxmlformats.org/officeDocument/2006/relationships/hyperlink" Target="mailto:acooper@thda.org" TargetMode="External"/><Relationship Id="rId110" Type="http://schemas.openxmlformats.org/officeDocument/2006/relationships/hyperlink" Target="mailto:codonnell@thda.org" TargetMode="External"/><Relationship Id="rId348" Type="http://schemas.openxmlformats.org/officeDocument/2006/relationships/hyperlink" Target="mailto:dwright@thda.org" TargetMode="External"/><Relationship Id="rId513" Type="http://schemas.openxmlformats.org/officeDocument/2006/relationships/hyperlink" Target="mailto:jlauderdale@thda.org" TargetMode="External"/><Relationship Id="rId555" Type="http://schemas.openxmlformats.org/officeDocument/2006/relationships/hyperlink" Target="mailto:jlauderdale@thda.org" TargetMode="External"/><Relationship Id="rId597" Type="http://schemas.openxmlformats.org/officeDocument/2006/relationships/hyperlink" Target="mailto:lstover@thda.org" TargetMode="External"/><Relationship Id="rId152" Type="http://schemas.openxmlformats.org/officeDocument/2006/relationships/hyperlink" Target="mailto:hreynolds@thda.org" TargetMode="External"/><Relationship Id="rId194" Type="http://schemas.openxmlformats.org/officeDocument/2006/relationships/hyperlink" Target="mailto:crichardson@thda.org" TargetMode="External"/><Relationship Id="rId208" Type="http://schemas.openxmlformats.org/officeDocument/2006/relationships/hyperlink" Target="mailto:crichardson@thda.org" TargetMode="External"/><Relationship Id="rId415" Type="http://schemas.openxmlformats.org/officeDocument/2006/relationships/hyperlink" Target="mailto:hhunter@thda.org" TargetMode="External"/><Relationship Id="rId457" Type="http://schemas.openxmlformats.org/officeDocument/2006/relationships/hyperlink" Target="mailto:hhunter@thda.org" TargetMode="External"/><Relationship Id="rId622" Type="http://schemas.openxmlformats.org/officeDocument/2006/relationships/hyperlink" Target="mailto:lstover@thda.org" TargetMode="External"/><Relationship Id="rId261" Type="http://schemas.openxmlformats.org/officeDocument/2006/relationships/hyperlink" Target="mailto:dwright@thda.org" TargetMode="External"/><Relationship Id="rId499" Type="http://schemas.openxmlformats.org/officeDocument/2006/relationships/hyperlink" Target="mailto:jlauderdale@thda.org" TargetMode="External"/><Relationship Id="rId664" Type="http://schemas.openxmlformats.org/officeDocument/2006/relationships/hyperlink" Target="mailto:lstover@thda.org" TargetMode="External"/><Relationship Id="rId14" Type="http://schemas.openxmlformats.org/officeDocument/2006/relationships/hyperlink" Target="mailto:acooper@thda.org" TargetMode="External"/><Relationship Id="rId56" Type="http://schemas.openxmlformats.org/officeDocument/2006/relationships/hyperlink" Target="mailto:acooper@thda.org" TargetMode="External"/><Relationship Id="rId317" Type="http://schemas.openxmlformats.org/officeDocument/2006/relationships/hyperlink" Target="mailto:dwright@thda.org" TargetMode="External"/><Relationship Id="rId359" Type="http://schemas.openxmlformats.org/officeDocument/2006/relationships/hyperlink" Target="mailto:hhunter@thda.org" TargetMode="External"/><Relationship Id="rId524" Type="http://schemas.openxmlformats.org/officeDocument/2006/relationships/hyperlink" Target="mailto:jlauderdale@thda.org" TargetMode="External"/><Relationship Id="rId566" Type="http://schemas.openxmlformats.org/officeDocument/2006/relationships/hyperlink" Target="mailto:lstover@thda.org" TargetMode="External"/><Relationship Id="rId98" Type="http://schemas.openxmlformats.org/officeDocument/2006/relationships/hyperlink" Target="mailto:acooper@thda.org" TargetMode="External"/><Relationship Id="rId121" Type="http://schemas.openxmlformats.org/officeDocument/2006/relationships/hyperlink" Target="mailto:codonnell@thda.org" TargetMode="External"/><Relationship Id="rId163" Type="http://schemas.openxmlformats.org/officeDocument/2006/relationships/hyperlink" Target="mailto:crichardson@thda.org" TargetMode="External"/><Relationship Id="rId219" Type="http://schemas.openxmlformats.org/officeDocument/2006/relationships/hyperlink" Target="mailto:crichardson@thda.org" TargetMode="External"/><Relationship Id="rId370" Type="http://schemas.openxmlformats.org/officeDocument/2006/relationships/hyperlink" Target="mailto:hhunter@thda.org" TargetMode="External"/><Relationship Id="rId426" Type="http://schemas.openxmlformats.org/officeDocument/2006/relationships/hyperlink" Target="mailto:hhunter@thda.org" TargetMode="External"/><Relationship Id="rId633" Type="http://schemas.openxmlformats.org/officeDocument/2006/relationships/hyperlink" Target="mailto:lstover@thda.org" TargetMode="External"/><Relationship Id="rId230" Type="http://schemas.openxmlformats.org/officeDocument/2006/relationships/hyperlink" Target="mailto:crichardson@thda.org" TargetMode="External"/><Relationship Id="rId468" Type="http://schemas.openxmlformats.org/officeDocument/2006/relationships/hyperlink" Target="mailto:jlauderdale@thda.org" TargetMode="External"/><Relationship Id="rId25" Type="http://schemas.openxmlformats.org/officeDocument/2006/relationships/hyperlink" Target="mailto:acooper@thda.org" TargetMode="External"/><Relationship Id="rId67" Type="http://schemas.openxmlformats.org/officeDocument/2006/relationships/hyperlink" Target="mailto:acooper@thda.org" TargetMode="External"/><Relationship Id="rId272" Type="http://schemas.openxmlformats.org/officeDocument/2006/relationships/hyperlink" Target="mailto:dwright@thda.org" TargetMode="External"/><Relationship Id="rId328" Type="http://schemas.openxmlformats.org/officeDocument/2006/relationships/hyperlink" Target="mailto:dwright@thda.org" TargetMode="External"/><Relationship Id="rId535" Type="http://schemas.openxmlformats.org/officeDocument/2006/relationships/hyperlink" Target="mailto:jlauderdale@thda.org" TargetMode="External"/><Relationship Id="rId577" Type="http://schemas.openxmlformats.org/officeDocument/2006/relationships/hyperlink" Target="mailto:lstover@thda.org" TargetMode="External"/><Relationship Id="rId132" Type="http://schemas.openxmlformats.org/officeDocument/2006/relationships/hyperlink" Target="mailto:hreynolds@thda.org" TargetMode="External"/><Relationship Id="rId174" Type="http://schemas.openxmlformats.org/officeDocument/2006/relationships/hyperlink" Target="mailto:crichardson@thda.org" TargetMode="External"/><Relationship Id="rId381" Type="http://schemas.openxmlformats.org/officeDocument/2006/relationships/hyperlink" Target="mailto:hhunter@thda.org" TargetMode="External"/><Relationship Id="rId602" Type="http://schemas.openxmlformats.org/officeDocument/2006/relationships/hyperlink" Target="mailto:lstover@thda.org" TargetMode="External"/><Relationship Id="rId241" Type="http://schemas.openxmlformats.org/officeDocument/2006/relationships/hyperlink" Target="mailto:crichardson@thda.org" TargetMode="External"/><Relationship Id="rId437" Type="http://schemas.openxmlformats.org/officeDocument/2006/relationships/hyperlink" Target="mailto:hhunter@thda.org" TargetMode="External"/><Relationship Id="rId479" Type="http://schemas.openxmlformats.org/officeDocument/2006/relationships/hyperlink" Target="mailto:jlauderdale@thda.org" TargetMode="External"/><Relationship Id="rId644" Type="http://schemas.openxmlformats.org/officeDocument/2006/relationships/hyperlink" Target="mailto:lstover@thda.org" TargetMode="External"/><Relationship Id="rId36" Type="http://schemas.openxmlformats.org/officeDocument/2006/relationships/hyperlink" Target="mailto:acooper@thda.org" TargetMode="External"/><Relationship Id="rId283" Type="http://schemas.openxmlformats.org/officeDocument/2006/relationships/hyperlink" Target="mailto:dwright@thda.org" TargetMode="External"/><Relationship Id="rId339" Type="http://schemas.openxmlformats.org/officeDocument/2006/relationships/hyperlink" Target="mailto:dwright@thda.org" TargetMode="External"/><Relationship Id="rId490" Type="http://schemas.openxmlformats.org/officeDocument/2006/relationships/hyperlink" Target="mailto:jlauderdale@thda.org" TargetMode="External"/><Relationship Id="rId504" Type="http://schemas.openxmlformats.org/officeDocument/2006/relationships/hyperlink" Target="mailto:jlauderdale@thda.org" TargetMode="External"/><Relationship Id="rId546" Type="http://schemas.openxmlformats.org/officeDocument/2006/relationships/hyperlink" Target="mailto:jlauderdale@thda.org" TargetMode="External"/><Relationship Id="rId78" Type="http://schemas.openxmlformats.org/officeDocument/2006/relationships/hyperlink" Target="mailto:acooper@thda.org" TargetMode="External"/><Relationship Id="rId101" Type="http://schemas.openxmlformats.org/officeDocument/2006/relationships/hyperlink" Target="mailto:codonnell@thda.org" TargetMode="External"/><Relationship Id="rId143" Type="http://schemas.openxmlformats.org/officeDocument/2006/relationships/hyperlink" Target="mailto:hreynolds@thda.org" TargetMode="External"/><Relationship Id="rId185" Type="http://schemas.openxmlformats.org/officeDocument/2006/relationships/hyperlink" Target="mailto:crichardson@thda.org" TargetMode="External"/><Relationship Id="rId350" Type="http://schemas.openxmlformats.org/officeDocument/2006/relationships/hyperlink" Target="mailto:dwright@thda.org" TargetMode="External"/><Relationship Id="rId406" Type="http://schemas.openxmlformats.org/officeDocument/2006/relationships/hyperlink" Target="mailto:hhunter@thda.org" TargetMode="External"/><Relationship Id="rId588" Type="http://schemas.openxmlformats.org/officeDocument/2006/relationships/hyperlink" Target="mailto:lstover@thda.org" TargetMode="External"/><Relationship Id="rId9" Type="http://schemas.openxmlformats.org/officeDocument/2006/relationships/hyperlink" Target="mailto:acooper@thda.org" TargetMode="External"/><Relationship Id="rId210" Type="http://schemas.openxmlformats.org/officeDocument/2006/relationships/hyperlink" Target="mailto:crichardson@thda.org" TargetMode="External"/><Relationship Id="rId392" Type="http://schemas.openxmlformats.org/officeDocument/2006/relationships/hyperlink" Target="mailto:hhunter@thda.org" TargetMode="External"/><Relationship Id="rId448" Type="http://schemas.openxmlformats.org/officeDocument/2006/relationships/hyperlink" Target="mailto:hhunter@thda.org" TargetMode="External"/><Relationship Id="rId613" Type="http://schemas.openxmlformats.org/officeDocument/2006/relationships/hyperlink" Target="mailto:lstover@thda.org" TargetMode="External"/><Relationship Id="rId655" Type="http://schemas.openxmlformats.org/officeDocument/2006/relationships/hyperlink" Target="mailto:lstover@thda.org" TargetMode="External"/><Relationship Id="rId252" Type="http://schemas.openxmlformats.org/officeDocument/2006/relationships/hyperlink" Target="mailto:crichardson@thda.org" TargetMode="External"/><Relationship Id="rId294" Type="http://schemas.openxmlformats.org/officeDocument/2006/relationships/hyperlink" Target="mailto:dwright@thda.org" TargetMode="External"/><Relationship Id="rId308" Type="http://schemas.openxmlformats.org/officeDocument/2006/relationships/hyperlink" Target="mailto:dwright@thda.org" TargetMode="External"/><Relationship Id="rId515" Type="http://schemas.openxmlformats.org/officeDocument/2006/relationships/hyperlink" Target="mailto:jlauderdale@thda.org" TargetMode="External"/><Relationship Id="rId47" Type="http://schemas.openxmlformats.org/officeDocument/2006/relationships/hyperlink" Target="mailto:acooper@thda.org" TargetMode="External"/><Relationship Id="rId89" Type="http://schemas.openxmlformats.org/officeDocument/2006/relationships/hyperlink" Target="mailto:acooper@thda.org" TargetMode="External"/><Relationship Id="rId112" Type="http://schemas.openxmlformats.org/officeDocument/2006/relationships/hyperlink" Target="mailto:codonnell@thda.org" TargetMode="External"/><Relationship Id="rId154" Type="http://schemas.openxmlformats.org/officeDocument/2006/relationships/hyperlink" Target="mailto:hreynolds@thda.org" TargetMode="External"/><Relationship Id="rId361" Type="http://schemas.openxmlformats.org/officeDocument/2006/relationships/hyperlink" Target="mailto:hhunter@thda.org" TargetMode="External"/><Relationship Id="rId557" Type="http://schemas.openxmlformats.org/officeDocument/2006/relationships/hyperlink" Target="mailto:jlauderdale@thda.org" TargetMode="External"/><Relationship Id="rId599" Type="http://schemas.openxmlformats.org/officeDocument/2006/relationships/hyperlink" Target="mailto:lstover@thda.org" TargetMode="External"/><Relationship Id="rId196" Type="http://schemas.openxmlformats.org/officeDocument/2006/relationships/hyperlink" Target="mailto:crichardson@thda.org" TargetMode="External"/><Relationship Id="rId417" Type="http://schemas.openxmlformats.org/officeDocument/2006/relationships/hyperlink" Target="mailto:hhunter@thda.org" TargetMode="External"/><Relationship Id="rId459" Type="http://schemas.openxmlformats.org/officeDocument/2006/relationships/hyperlink" Target="mailto:hhunter@thda.org" TargetMode="External"/><Relationship Id="rId624" Type="http://schemas.openxmlformats.org/officeDocument/2006/relationships/hyperlink" Target="mailto:lstover@thda.org" TargetMode="External"/><Relationship Id="rId666" Type="http://schemas.openxmlformats.org/officeDocument/2006/relationships/hyperlink" Target="mailto:lstover@thda.org" TargetMode="External"/><Relationship Id="rId16" Type="http://schemas.openxmlformats.org/officeDocument/2006/relationships/hyperlink" Target="mailto:acooper@thda.org" TargetMode="External"/><Relationship Id="rId221" Type="http://schemas.openxmlformats.org/officeDocument/2006/relationships/hyperlink" Target="mailto:crichardson@thda.org" TargetMode="External"/><Relationship Id="rId263" Type="http://schemas.openxmlformats.org/officeDocument/2006/relationships/hyperlink" Target="mailto:dwright@thda.org" TargetMode="External"/><Relationship Id="rId319" Type="http://schemas.openxmlformats.org/officeDocument/2006/relationships/hyperlink" Target="mailto:dwright@thda.org" TargetMode="External"/><Relationship Id="rId470" Type="http://schemas.openxmlformats.org/officeDocument/2006/relationships/hyperlink" Target="mailto:jlauderdale@thda.org" TargetMode="External"/><Relationship Id="rId526" Type="http://schemas.openxmlformats.org/officeDocument/2006/relationships/hyperlink" Target="mailto:jlauderdale@thda.org" TargetMode="External"/><Relationship Id="rId58" Type="http://schemas.openxmlformats.org/officeDocument/2006/relationships/hyperlink" Target="mailto:acooper@thda.org" TargetMode="External"/><Relationship Id="rId123" Type="http://schemas.openxmlformats.org/officeDocument/2006/relationships/hyperlink" Target="mailto:codonnell@thda.org" TargetMode="External"/><Relationship Id="rId330" Type="http://schemas.openxmlformats.org/officeDocument/2006/relationships/hyperlink" Target="mailto:dwright@thda.org" TargetMode="External"/><Relationship Id="rId568" Type="http://schemas.openxmlformats.org/officeDocument/2006/relationships/hyperlink" Target="mailto:lstover@thda.org" TargetMode="External"/><Relationship Id="rId165" Type="http://schemas.openxmlformats.org/officeDocument/2006/relationships/hyperlink" Target="mailto:crichardson@thda.org" TargetMode="External"/><Relationship Id="rId372" Type="http://schemas.openxmlformats.org/officeDocument/2006/relationships/hyperlink" Target="mailto:hhunter@thda.org" TargetMode="External"/><Relationship Id="rId428" Type="http://schemas.openxmlformats.org/officeDocument/2006/relationships/hyperlink" Target="mailto:hhunter@thda.org" TargetMode="External"/><Relationship Id="rId635" Type="http://schemas.openxmlformats.org/officeDocument/2006/relationships/hyperlink" Target="mailto:lstover@thda.org" TargetMode="External"/><Relationship Id="rId232" Type="http://schemas.openxmlformats.org/officeDocument/2006/relationships/hyperlink" Target="mailto:crichardson@thda.org" TargetMode="External"/><Relationship Id="rId274" Type="http://schemas.openxmlformats.org/officeDocument/2006/relationships/hyperlink" Target="mailto:dwright@thda.org" TargetMode="External"/><Relationship Id="rId481" Type="http://schemas.openxmlformats.org/officeDocument/2006/relationships/hyperlink" Target="mailto:jlauderdale@thda.org" TargetMode="External"/><Relationship Id="rId27" Type="http://schemas.openxmlformats.org/officeDocument/2006/relationships/hyperlink" Target="mailto:acooper@thda.org" TargetMode="External"/><Relationship Id="rId69" Type="http://schemas.openxmlformats.org/officeDocument/2006/relationships/hyperlink" Target="mailto:acooper@thda.org" TargetMode="External"/><Relationship Id="rId134" Type="http://schemas.openxmlformats.org/officeDocument/2006/relationships/hyperlink" Target="mailto:hreynolds@thda.org" TargetMode="External"/><Relationship Id="rId537" Type="http://schemas.openxmlformats.org/officeDocument/2006/relationships/hyperlink" Target="mailto:jlauderdale@thda.org" TargetMode="External"/><Relationship Id="rId579" Type="http://schemas.openxmlformats.org/officeDocument/2006/relationships/hyperlink" Target="mailto:lstover@thda.org" TargetMode="External"/><Relationship Id="rId80" Type="http://schemas.openxmlformats.org/officeDocument/2006/relationships/hyperlink" Target="mailto:acooper@thda.org" TargetMode="External"/><Relationship Id="rId176" Type="http://schemas.openxmlformats.org/officeDocument/2006/relationships/hyperlink" Target="mailto:crichardson@thda.org" TargetMode="External"/><Relationship Id="rId341" Type="http://schemas.openxmlformats.org/officeDocument/2006/relationships/hyperlink" Target="mailto:dwright@thda.org" TargetMode="External"/><Relationship Id="rId383" Type="http://schemas.openxmlformats.org/officeDocument/2006/relationships/hyperlink" Target="mailto:hhunter@thda.org" TargetMode="External"/><Relationship Id="rId439" Type="http://schemas.openxmlformats.org/officeDocument/2006/relationships/hyperlink" Target="mailto:hhunter@thda.org" TargetMode="External"/><Relationship Id="rId590" Type="http://schemas.openxmlformats.org/officeDocument/2006/relationships/hyperlink" Target="mailto:lstover@thda.org" TargetMode="External"/><Relationship Id="rId604" Type="http://schemas.openxmlformats.org/officeDocument/2006/relationships/hyperlink" Target="mailto:lstover@thda.org" TargetMode="External"/><Relationship Id="rId646" Type="http://schemas.openxmlformats.org/officeDocument/2006/relationships/hyperlink" Target="mailto:lstover@thda.org" TargetMode="External"/><Relationship Id="rId201" Type="http://schemas.openxmlformats.org/officeDocument/2006/relationships/hyperlink" Target="mailto:crichardson@thda.org" TargetMode="External"/><Relationship Id="rId243" Type="http://schemas.openxmlformats.org/officeDocument/2006/relationships/hyperlink" Target="mailto:crichardson@thda.org" TargetMode="External"/><Relationship Id="rId285" Type="http://schemas.openxmlformats.org/officeDocument/2006/relationships/hyperlink" Target="mailto:dwright@thda.org" TargetMode="External"/><Relationship Id="rId450" Type="http://schemas.openxmlformats.org/officeDocument/2006/relationships/hyperlink" Target="mailto:hhunter@thda.org" TargetMode="External"/><Relationship Id="rId506" Type="http://schemas.openxmlformats.org/officeDocument/2006/relationships/hyperlink" Target="mailto:jlauderdale@thda.org" TargetMode="External"/><Relationship Id="rId38" Type="http://schemas.openxmlformats.org/officeDocument/2006/relationships/hyperlink" Target="mailto:acooper@thda.org" TargetMode="External"/><Relationship Id="rId103" Type="http://schemas.openxmlformats.org/officeDocument/2006/relationships/hyperlink" Target="mailto:codonnell@thda.org" TargetMode="External"/><Relationship Id="rId310" Type="http://schemas.openxmlformats.org/officeDocument/2006/relationships/hyperlink" Target="mailto:dwright@thda.org" TargetMode="External"/><Relationship Id="rId492" Type="http://schemas.openxmlformats.org/officeDocument/2006/relationships/hyperlink" Target="mailto:jlauderdale@thda.org" TargetMode="External"/><Relationship Id="rId548" Type="http://schemas.openxmlformats.org/officeDocument/2006/relationships/hyperlink" Target="mailto:jlauderdale@thda.org" TargetMode="External"/><Relationship Id="rId91" Type="http://schemas.openxmlformats.org/officeDocument/2006/relationships/hyperlink" Target="mailto:acooper@thda.org" TargetMode="External"/><Relationship Id="rId145" Type="http://schemas.openxmlformats.org/officeDocument/2006/relationships/hyperlink" Target="mailto:hreynolds@thda.org" TargetMode="External"/><Relationship Id="rId187" Type="http://schemas.openxmlformats.org/officeDocument/2006/relationships/hyperlink" Target="mailto:crichardson@thda.org" TargetMode="External"/><Relationship Id="rId352" Type="http://schemas.openxmlformats.org/officeDocument/2006/relationships/hyperlink" Target="mailto:dwright@thda.org" TargetMode="External"/><Relationship Id="rId394" Type="http://schemas.openxmlformats.org/officeDocument/2006/relationships/hyperlink" Target="mailto:hhunter@thda.org" TargetMode="External"/><Relationship Id="rId408" Type="http://schemas.openxmlformats.org/officeDocument/2006/relationships/hyperlink" Target="mailto:hhunter@thda.org" TargetMode="External"/><Relationship Id="rId615" Type="http://schemas.openxmlformats.org/officeDocument/2006/relationships/hyperlink" Target="mailto:lstover@thda.org" TargetMode="External"/><Relationship Id="rId212" Type="http://schemas.openxmlformats.org/officeDocument/2006/relationships/hyperlink" Target="mailto:crichardson@thda.org" TargetMode="External"/><Relationship Id="rId254" Type="http://schemas.openxmlformats.org/officeDocument/2006/relationships/hyperlink" Target="mailto:crichardson@thda.org" TargetMode="External"/><Relationship Id="rId657" Type="http://schemas.openxmlformats.org/officeDocument/2006/relationships/hyperlink" Target="mailto:lstover@thda.org" TargetMode="External"/><Relationship Id="rId49" Type="http://schemas.openxmlformats.org/officeDocument/2006/relationships/hyperlink" Target="mailto:acooper@thda.org" TargetMode="External"/><Relationship Id="rId114" Type="http://schemas.openxmlformats.org/officeDocument/2006/relationships/hyperlink" Target="mailto:codonnell@thda.org" TargetMode="External"/><Relationship Id="rId296" Type="http://schemas.openxmlformats.org/officeDocument/2006/relationships/hyperlink" Target="mailto:dwright@thda.org" TargetMode="External"/><Relationship Id="rId461" Type="http://schemas.openxmlformats.org/officeDocument/2006/relationships/hyperlink" Target="mailto:jlauderdale@thda.org" TargetMode="External"/><Relationship Id="rId517" Type="http://schemas.openxmlformats.org/officeDocument/2006/relationships/hyperlink" Target="mailto:jlauderdale@thda.org" TargetMode="External"/><Relationship Id="rId559" Type="http://schemas.openxmlformats.org/officeDocument/2006/relationships/hyperlink" Target="mailto:jlauderdale@thda.org" TargetMode="External"/><Relationship Id="rId60" Type="http://schemas.openxmlformats.org/officeDocument/2006/relationships/hyperlink" Target="mailto:acooper@thda.org" TargetMode="External"/><Relationship Id="rId156" Type="http://schemas.openxmlformats.org/officeDocument/2006/relationships/hyperlink" Target="mailto:crichardson@thda.org" TargetMode="External"/><Relationship Id="rId198" Type="http://schemas.openxmlformats.org/officeDocument/2006/relationships/hyperlink" Target="mailto:crichardson@thda.org" TargetMode="External"/><Relationship Id="rId321" Type="http://schemas.openxmlformats.org/officeDocument/2006/relationships/hyperlink" Target="mailto:dwright@thda.org" TargetMode="External"/><Relationship Id="rId363" Type="http://schemas.openxmlformats.org/officeDocument/2006/relationships/hyperlink" Target="mailto:hhunter@thda.org" TargetMode="External"/><Relationship Id="rId419" Type="http://schemas.openxmlformats.org/officeDocument/2006/relationships/hyperlink" Target="mailto:hhunter@thda.org" TargetMode="External"/><Relationship Id="rId570" Type="http://schemas.openxmlformats.org/officeDocument/2006/relationships/hyperlink" Target="mailto:lstover@thda.org" TargetMode="External"/><Relationship Id="rId626" Type="http://schemas.openxmlformats.org/officeDocument/2006/relationships/hyperlink" Target="mailto:lstover@thda.org" TargetMode="External"/><Relationship Id="rId223" Type="http://schemas.openxmlformats.org/officeDocument/2006/relationships/hyperlink" Target="mailto:crichardson@thda.org" TargetMode="External"/><Relationship Id="rId430" Type="http://schemas.openxmlformats.org/officeDocument/2006/relationships/hyperlink" Target="mailto:hhunter@thda.org" TargetMode="External"/><Relationship Id="rId668" Type="http://schemas.openxmlformats.org/officeDocument/2006/relationships/hyperlink" Target="mailto:lstover@thda.org" TargetMode="External"/><Relationship Id="rId18" Type="http://schemas.openxmlformats.org/officeDocument/2006/relationships/hyperlink" Target="mailto:acooper@thda.org" TargetMode="External"/><Relationship Id="rId39" Type="http://schemas.openxmlformats.org/officeDocument/2006/relationships/hyperlink" Target="mailto:acooper@thda.org" TargetMode="External"/><Relationship Id="rId265" Type="http://schemas.openxmlformats.org/officeDocument/2006/relationships/hyperlink" Target="mailto:dwright@thda.org" TargetMode="External"/><Relationship Id="rId286" Type="http://schemas.openxmlformats.org/officeDocument/2006/relationships/hyperlink" Target="mailto:dwright@thda.org" TargetMode="External"/><Relationship Id="rId451" Type="http://schemas.openxmlformats.org/officeDocument/2006/relationships/hyperlink" Target="mailto:hhunter@thda.org" TargetMode="External"/><Relationship Id="rId472" Type="http://schemas.openxmlformats.org/officeDocument/2006/relationships/hyperlink" Target="mailto:jlauderdale@thda.org" TargetMode="External"/><Relationship Id="rId493" Type="http://schemas.openxmlformats.org/officeDocument/2006/relationships/hyperlink" Target="mailto:jlauderdale@thda.org" TargetMode="External"/><Relationship Id="rId507" Type="http://schemas.openxmlformats.org/officeDocument/2006/relationships/hyperlink" Target="mailto:jlauderdale@thda.org" TargetMode="External"/><Relationship Id="rId528" Type="http://schemas.openxmlformats.org/officeDocument/2006/relationships/hyperlink" Target="mailto:jlauderdale@thda.org" TargetMode="External"/><Relationship Id="rId549" Type="http://schemas.openxmlformats.org/officeDocument/2006/relationships/hyperlink" Target="mailto:jlauderdale@thda.org" TargetMode="External"/><Relationship Id="rId50" Type="http://schemas.openxmlformats.org/officeDocument/2006/relationships/hyperlink" Target="mailto:acooper@thda.org" TargetMode="External"/><Relationship Id="rId104" Type="http://schemas.openxmlformats.org/officeDocument/2006/relationships/hyperlink" Target="mailto:codonnell@thda.org" TargetMode="External"/><Relationship Id="rId125" Type="http://schemas.openxmlformats.org/officeDocument/2006/relationships/hyperlink" Target="mailto:codonnell@thda.org" TargetMode="External"/><Relationship Id="rId146" Type="http://schemas.openxmlformats.org/officeDocument/2006/relationships/hyperlink" Target="mailto:hreynolds@thda.org" TargetMode="External"/><Relationship Id="rId167" Type="http://schemas.openxmlformats.org/officeDocument/2006/relationships/hyperlink" Target="mailto:crichardson@thda.org" TargetMode="External"/><Relationship Id="rId188" Type="http://schemas.openxmlformats.org/officeDocument/2006/relationships/hyperlink" Target="mailto:crichardson@thda.org" TargetMode="External"/><Relationship Id="rId311" Type="http://schemas.openxmlformats.org/officeDocument/2006/relationships/hyperlink" Target="mailto:dwright@thda.org" TargetMode="External"/><Relationship Id="rId332" Type="http://schemas.openxmlformats.org/officeDocument/2006/relationships/hyperlink" Target="mailto:dwright@thda.org" TargetMode="External"/><Relationship Id="rId353" Type="http://schemas.openxmlformats.org/officeDocument/2006/relationships/hyperlink" Target="mailto:dwright@thda.org" TargetMode="External"/><Relationship Id="rId374" Type="http://schemas.openxmlformats.org/officeDocument/2006/relationships/hyperlink" Target="mailto:hhunter@thda.org" TargetMode="External"/><Relationship Id="rId395" Type="http://schemas.openxmlformats.org/officeDocument/2006/relationships/hyperlink" Target="mailto:hhunter@thda.org" TargetMode="External"/><Relationship Id="rId409" Type="http://schemas.openxmlformats.org/officeDocument/2006/relationships/hyperlink" Target="mailto:hhunter@thda.org" TargetMode="External"/><Relationship Id="rId560" Type="http://schemas.openxmlformats.org/officeDocument/2006/relationships/hyperlink" Target="mailto:jlauderdale@thda.org" TargetMode="External"/><Relationship Id="rId581" Type="http://schemas.openxmlformats.org/officeDocument/2006/relationships/hyperlink" Target="mailto:lstover@thda.org" TargetMode="External"/><Relationship Id="rId71" Type="http://schemas.openxmlformats.org/officeDocument/2006/relationships/hyperlink" Target="mailto:acooper@thda.org" TargetMode="External"/><Relationship Id="rId92" Type="http://schemas.openxmlformats.org/officeDocument/2006/relationships/hyperlink" Target="mailto:acooper@thda.org" TargetMode="External"/><Relationship Id="rId213" Type="http://schemas.openxmlformats.org/officeDocument/2006/relationships/hyperlink" Target="mailto:crichardson@thda.org" TargetMode="External"/><Relationship Id="rId234" Type="http://schemas.openxmlformats.org/officeDocument/2006/relationships/hyperlink" Target="mailto:crichardson@thda.org" TargetMode="External"/><Relationship Id="rId420" Type="http://schemas.openxmlformats.org/officeDocument/2006/relationships/hyperlink" Target="mailto:hhunter@thda.org" TargetMode="External"/><Relationship Id="rId616" Type="http://schemas.openxmlformats.org/officeDocument/2006/relationships/hyperlink" Target="mailto:lstover@thda.org" TargetMode="External"/><Relationship Id="rId637" Type="http://schemas.openxmlformats.org/officeDocument/2006/relationships/hyperlink" Target="mailto:lstover@thda.org" TargetMode="External"/><Relationship Id="rId658" Type="http://schemas.openxmlformats.org/officeDocument/2006/relationships/hyperlink" Target="mailto:lstover@thda.org" TargetMode="External"/><Relationship Id="rId2" Type="http://schemas.openxmlformats.org/officeDocument/2006/relationships/hyperlink" Target="mailto:acooper@thda.org" TargetMode="External"/><Relationship Id="rId29" Type="http://schemas.openxmlformats.org/officeDocument/2006/relationships/hyperlink" Target="mailto:acooper@thda.org" TargetMode="External"/><Relationship Id="rId255" Type="http://schemas.openxmlformats.org/officeDocument/2006/relationships/hyperlink" Target="mailto:crichardson@thda.org" TargetMode="External"/><Relationship Id="rId276" Type="http://schemas.openxmlformats.org/officeDocument/2006/relationships/hyperlink" Target="mailto:dwright@thda.org" TargetMode="External"/><Relationship Id="rId297" Type="http://schemas.openxmlformats.org/officeDocument/2006/relationships/hyperlink" Target="mailto:dwright@thda.org" TargetMode="External"/><Relationship Id="rId441" Type="http://schemas.openxmlformats.org/officeDocument/2006/relationships/hyperlink" Target="mailto:hhunter@thda.org" TargetMode="External"/><Relationship Id="rId462" Type="http://schemas.openxmlformats.org/officeDocument/2006/relationships/hyperlink" Target="mailto:jlauderdale@thda.org" TargetMode="External"/><Relationship Id="rId483" Type="http://schemas.openxmlformats.org/officeDocument/2006/relationships/hyperlink" Target="mailto:jlauderdale@thda.org" TargetMode="External"/><Relationship Id="rId518" Type="http://schemas.openxmlformats.org/officeDocument/2006/relationships/hyperlink" Target="mailto:jlauderdale@thda.org" TargetMode="External"/><Relationship Id="rId539" Type="http://schemas.openxmlformats.org/officeDocument/2006/relationships/hyperlink" Target="mailto:jlauderdale@thda.org" TargetMode="External"/><Relationship Id="rId40" Type="http://schemas.openxmlformats.org/officeDocument/2006/relationships/hyperlink" Target="mailto:acooper@thda.org" TargetMode="External"/><Relationship Id="rId115" Type="http://schemas.openxmlformats.org/officeDocument/2006/relationships/hyperlink" Target="mailto:codonnell@thda.org" TargetMode="External"/><Relationship Id="rId136" Type="http://schemas.openxmlformats.org/officeDocument/2006/relationships/hyperlink" Target="mailto:hreynolds@thda.org" TargetMode="External"/><Relationship Id="rId157" Type="http://schemas.openxmlformats.org/officeDocument/2006/relationships/hyperlink" Target="mailto:crichardson@thda.org" TargetMode="External"/><Relationship Id="rId178" Type="http://schemas.openxmlformats.org/officeDocument/2006/relationships/hyperlink" Target="mailto:crichardson@thda.org" TargetMode="External"/><Relationship Id="rId301" Type="http://schemas.openxmlformats.org/officeDocument/2006/relationships/hyperlink" Target="mailto:dwright@thda.org" TargetMode="External"/><Relationship Id="rId322" Type="http://schemas.openxmlformats.org/officeDocument/2006/relationships/hyperlink" Target="mailto:dwright@thda.org" TargetMode="External"/><Relationship Id="rId343" Type="http://schemas.openxmlformats.org/officeDocument/2006/relationships/hyperlink" Target="mailto:dwright@thda.org" TargetMode="External"/><Relationship Id="rId364" Type="http://schemas.openxmlformats.org/officeDocument/2006/relationships/hyperlink" Target="mailto:hhunter@thda.org" TargetMode="External"/><Relationship Id="rId550" Type="http://schemas.openxmlformats.org/officeDocument/2006/relationships/hyperlink" Target="mailto:jlauderdale@thda.org" TargetMode="External"/><Relationship Id="rId61" Type="http://schemas.openxmlformats.org/officeDocument/2006/relationships/hyperlink" Target="mailto:acooper@thda.org" TargetMode="External"/><Relationship Id="rId82" Type="http://schemas.openxmlformats.org/officeDocument/2006/relationships/hyperlink" Target="mailto:acooper@thda.org" TargetMode="External"/><Relationship Id="rId199" Type="http://schemas.openxmlformats.org/officeDocument/2006/relationships/hyperlink" Target="mailto:crichardson@thda.org" TargetMode="External"/><Relationship Id="rId203" Type="http://schemas.openxmlformats.org/officeDocument/2006/relationships/hyperlink" Target="mailto:crichardson@thda.org" TargetMode="External"/><Relationship Id="rId385" Type="http://schemas.openxmlformats.org/officeDocument/2006/relationships/hyperlink" Target="mailto:hhunter@thda.org" TargetMode="External"/><Relationship Id="rId571" Type="http://schemas.openxmlformats.org/officeDocument/2006/relationships/hyperlink" Target="mailto:lstover@thda.org" TargetMode="External"/><Relationship Id="rId592" Type="http://schemas.openxmlformats.org/officeDocument/2006/relationships/hyperlink" Target="mailto:lstover@thda.org" TargetMode="External"/><Relationship Id="rId606" Type="http://schemas.openxmlformats.org/officeDocument/2006/relationships/hyperlink" Target="mailto:lstover@thda.org" TargetMode="External"/><Relationship Id="rId627" Type="http://schemas.openxmlformats.org/officeDocument/2006/relationships/hyperlink" Target="mailto:lstover@thda.org" TargetMode="External"/><Relationship Id="rId648" Type="http://schemas.openxmlformats.org/officeDocument/2006/relationships/hyperlink" Target="mailto:lstover@thda.org" TargetMode="External"/><Relationship Id="rId669" Type="http://schemas.openxmlformats.org/officeDocument/2006/relationships/hyperlink" Target="mailto:hhunter@thda.org" TargetMode="External"/><Relationship Id="rId19" Type="http://schemas.openxmlformats.org/officeDocument/2006/relationships/hyperlink" Target="mailto:acooper@thda.org" TargetMode="External"/><Relationship Id="rId224" Type="http://schemas.openxmlformats.org/officeDocument/2006/relationships/hyperlink" Target="mailto:crichardson@thda.org" TargetMode="External"/><Relationship Id="rId245" Type="http://schemas.openxmlformats.org/officeDocument/2006/relationships/hyperlink" Target="mailto:crichardson@thda.org" TargetMode="External"/><Relationship Id="rId266" Type="http://schemas.openxmlformats.org/officeDocument/2006/relationships/hyperlink" Target="mailto:dwright@thda.org" TargetMode="External"/><Relationship Id="rId287" Type="http://schemas.openxmlformats.org/officeDocument/2006/relationships/hyperlink" Target="mailto:dwright@thda.org" TargetMode="External"/><Relationship Id="rId410" Type="http://schemas.openxmlformats.org/officeDocument/2006/relationships/hyperlink" Target="mailto:hhunter@thda.org" TargetMode="External"/><Relationship Id="rId431" Type="http://schemas.openxmlformats.org/officeDocument/2006/relationships/hyperlink" Target="mailto:hhunter@thda.org" TargetMode="External"/><Relationship Id="rId452" Type="http://schemas.openxmlformats.org/officeDocument/2006/relationships/hyperlink" Target="mailto:hhunter@thda.org" TargetMode="External"/><Relationship Id="rId473" Type="http://schemas.openxmlformats.org/officeDocument/2006/relationships/hyperlink" Target="mailto:jlauderdale@thda.org" TargetMode="External"/><Relationship Id="rId494" Type="http://schemas.openxmlformats.org/officeDocument/2006/relationships/hyperlink" Target="mailto:jlauderdale@thda.org" TargetMode="External"/><Relationship Id="rId508" Type="http://schemas.openxmlformats.org/officeDocument/2006/relationships/hyperlink" Target="mailto:jlauderdale@thda.org" TargetMode="External"/><Relationship Id="rId529" Type="http://schemas.openxmlformats.org/officeDocument/2006/relationships/hyperlink" Target="mailto:jlauderdale@thda.org" TargetMode="External"/><Relationship Id="rId30" Type="http://schemas.openxmlformats.org/officeDocument/2006/relationships/hyperlink" Target="mailto:acooper@thda.org" TargetMode="External"/><Relationship Id="rId105" Type="http://schemas.openxmlformats.org/officeDocument/2006/relationships/hyperlink" Target="mailto:codonnell@thda.org" TargetMode="External"/><Relationship Id="rId126" Type="http://schemas.openxmlformats.org/officeDocument/2006/relationships/hyperlink" Target="mailto:hreynolds@thda.org" TargetMode="External"/><Relationship Id="rId147" Type="http://schemas.openxmlformats.org/officeDocument/2006/relationships/hyperlink" Target="mailto:hreynolds@thda.org" TargetMode="External"/><Relationship Id="rId168" Type="http://schemas.openxmlformats.org/officeDocument/2006/relationships/hyperlink" Target="mailto:crichardson@thda.org" TargetMode="External"/><Relationship Id="rId312" Type="http://schemas.openxmlformats.org/officeDocument/2006/relationships/hyperlink" Target="mailto:dwright@thda.org" TargetMode="External"/><Relationship Id="rId333" Type="http://schemas.openxmlformats.org/officeDocument/2006/relationships/hyperlink" Target="mailto:dwright@thda.org" TargetMode="External"/><Relationship Id="rId354" Type="http://schemas.openxmlformats.org/officeDocument/2006/relationships/hyperlink" Target="mailto:dwright@thda.org" TargetMode="External"/><Relationship Id="rId540" Type="http://schemas.openxmlformats.org/officeDocument/2006/relationships/hyperlink" Target="mailto:jlauderdale@thda.org" TargetMode="External"/><Relationship Id="rId51" Type="http://schemas.openxmlformats.org/officeDocument/2006/relationships/hyperlink" Target="mailto:acooper@thda.org" TargetMode="External"/><Relationship Id="rId72" Type="http://schemas.openxmlformats.org/officeDocument/2006/relationships/hyperlink" Target="mailto:acooper@thda.org" TargetMode="External"/><Relationship Id="rId93" Type="http://schemas.openxmlformats.org/officeDocument/2006/relationships/hyperlink" Target="mailto:acooper@thda.org" TargetMode="External"/><Relationship Id="rId189" Type="http://schemas.openxmlformats.org/officeDocument/2006/relationships/hyperlink" Target="mailto:crichardson@thda.org" TargetMode="External"/><Relationship Id="rId375" Type="http://schemas.openxmlformats.org/officeDocument/2006/relationships/hyperlink" Target="mailto:hhunter@thda.org" TargetMode="External"/><Relationship Id="rId396" Type="http://schemas.openxmlformats.org/officeDocument/2006/relationships/hyperlink" Target="mailto:hhunter@thda.org" TargetMode="External"/><Relationship Id="rId561" Type="http://schemas.openxmlformats.org/officeDocument/2006/relationships/hyperlink" Target="mailto:jlauderdale@thda.org" TargetMode="External"/><Relationship Id="rId582" Type="http://schemas.openxmlformats.org/officeDocument/2006/relationships/hyperlink" Target="mailto:lstover@thda.org" TargetMode="External"/><Relationship Id="rId617" Type="http://schemas.openxmlformats.org/officeDocument/2006/relationships/hyperlink" Target="mailto:lstover@thda.org" TargetMode="External"/><Relationship Id="rId638" Type="http://schemas.openxmlformats.org/officeDocument/2006/relationships/hyperlink" Target="mailto:lstover@thda.org" TargetMode="External"/><Relationship Id="rId659" Type="http://schemas.openxmlformats.org/officeDocument/2006/relationships/hyperlink" Target="mailto:lstover@thda.org" TargetMode="External"/><Relationship Id="rId3" Type="http://schemas.openxmlformats.org/officeDocument/2006/relationships/hyperlink" Target="mailto:lstover@thda.org" TargetMode="External"/><Relationship Id="rId214" Type="http://schemas.openxmlformats.org/officeDocument/2006/relationships/hyperlink" Target="mailto:crichardson@thda.org" TargetMode="External"/><Relationship Id="rId235" Type="http://schemas.openxmlformats.org/officeDocument/2006/relationships/hyperlink" Target="mailto:crichardson@thda.org" TargetMode="External"/><Relationship Id="rId256" Type="http://schemas.openxmlformats.org/officeDocument/2006/relationships/hyperlink" Target="mailto:crichardson@thda.org" TargetMode="External"/><Relationship Id="rId277" Type="http://schemas.openxmlformats.org/officeDocument/2006/relationships/hyperlink" Target="mailto:dwright@thda.org" TargetMode="External"/><Relationship Id="rId298" Type="http://schemas.openxmlformats.org/officeDocument/2006/relationships/hyperlink" Target="mailto:dwright@thda.org" TargetMode="External"/><Relationship Id="rId400" Type="http://schemas.openxmlformats.org/officeDocument/2006/relationships/hyperlink" Target="mailto:hhunter@thda.org" TargetMode="External"/><Relationship Id="rId421" Type="http://schemas.openxmlformats.org/officeDocument/2006/relationships/hyperlink" Target="mailto:hhunter@thda.org" TargetMode="External"/><Relationship Id="rId442" Type="http://schemas.openxmlformats.org/officeDocument/2006/relationships/hyperlink" Target="mailto:hhunter@thda.org" TargetMode="External"/><Relationship Id="rId463" Type="http://schemas.openxmlformats.org/officeDocument/2006/relationships/hyperlink" Target="mailto:jlauderdale@thda.org" TargetMode="External"/><Relationship Id="rId484" Type="http://schemas.openxmlformats.org/officeDocument/2006/relationships/hyperlink" Target="mailto:jlauderdale@thda.org" TargetMode="External"/><Relationship Id="rId519" Type="http://schemas.openxmlformats.org/officeDocument/2006/relationships/hyperlink" Target="mailto:jlauderdale@thda.org" TargetMode="External"/><Relationship Id="rId670" Type="http://schemas.openxmlformats.org/officeDocument/2006/relationships/printerSettings" Target="../printerSettings/printerSettings1.bin"/><Relationship Id="rId116" Type="http://schemas.openxmlformats.org/officeDocument/2006/relationships/hyperlink" Target="mailto:codonnell@thda.org" TargetMode="External"/><Relationship Id="rId137" Type="http://schemas.openxmlformats.org/officeDocument/2006/relationships/hyperlink" Target="mailto:hreynolds@thda.org" TargetMode="External"/><Relationship Id="rId158" Type="http://schemas.openxmlformats.org/officeDocument/2006/relationships/hyperlink" Target="mailto:crichardson@thda.org" TargetMode="External"/><Relationship Id="rId302" Type="http://schemas.openxmlformats.org/officeDocument/2006/relationships/hyperlink" Target="mailto:dwright@thda.org" TargetMode="External"/><Relationship Id="rId323" Type="http://schemas.openxmlformats.org/officeDocument/2006/relationships/hyperlink" Target="mailto:dwright@thda.org" TargetMode="External"/><Relationship Id="rId344" Type="http://schemas.openxmlformats.org/officeDocument/2006/relationships/hyperlink" Target="mailto:dwright@thda.org" TargetMode="External"/><Relationship Id="rId530" Type="http://schemas.openxmlformats.org/officeDocument/2006/relationships/hyperlink" Target="mailto:jlauderdale@thda.org" TargetMode="External"/><Relationship Id="rId20" Type="http://schemas.openxmlformats.org/officeDocument/2006/relationships/hyperlink" Target="mailto:acooper@thda.org" TargetMode="External"/><Relationship Id="rId41" Type="http://schemas.openxmlformats.org/officeDocument/2006/relationships/hyperlink" Target="mailto:acooper@thda.org" TargetMode="External"/><Relationship Id="rId62" Type="http://schemas.openxmlformats.org/officeDocument/2006/relationships/hyperlink" Target="mailto:acooper@thda.org" TargetMode="External"/><Relationship Id="rId83" Type="http://schemas.openxmlformats.org/officeDocument/2006/relationships/hyperlink" Target="mailto:acooper@thda.org" TargetMode="External"/><Relationship Id="rId179" Type="http://schemas.openxmlformats.org/officeDocument/2006/relationships/hyperlink" Target="mailto:crichardson@thda.org" TargetMode="External"/><Relationship Id="rId365" Type="http://schemas.openxmlformats.org/officeDocument/2006/relationships/hyperlink" Target="mailto:hhunter@thda.org" TargetMode="External"/><Relationship Id="rId386" Type="http://schemas.openxmlformats.org/officeDocument/2006/relationships/hyperlink" Target="mailto:hhunter@thda.org" TargetMode="External"/><Relationship Id="rId551" Type="http://schemas.openxmlformats.org/officeDocument/2006/relationships/hyperlink" Target="mailto:jlauderdale@thda.org" TargetMode="External"/><Relationship Id="rId572" Type="http://schemas.openxmlformats.org/officeDocument/2006/relationships/hyperlink" Target="mailto:lstover@thda.org" TargetMode="External"/><Relationship Id="rId593" Type="http://schemas.openxmlformats.org/officeDocument/2006/relationships/hyperlink" Target="mailto:lstover@thda.org" TargetMode="External"/><Relationship Id="rId607" Type="http://schemas.openxmlformats.org/officeDocument/2006/relationships/hyperlink" Target="mailto:lstover@thda.org" TargetMode="External"/><Relationship Id="rId628" Type="http://schemas.openxmlformats.org/officeDocument/2006/relationships/hyperlink" Target="mailto:lstover@thda.org" TargetMode="External"/><Relationship Id="rId649" Type="http://schemas.openxmlformats.org/officeDocument/2006/relationships/hyperlink" Target="mailto:lstover@thda.org" TargetMode="External"/><Relationship Id="rId190" Type="http://schemas.openxmlformats.org/officeDocument/2006/relationships/hyperlink" Target="mailto:crichardson@thda.org" TargetMode="External"/><Relationship Id="rId204" Type="http://schemas.openxmlformats.org/officeDocument/2006/relationships/hyperlink" Target="mailto:crichardson@thda.org" TargetMode="External"/><Relationship Id="rId225" Type="http://schemas.openxmlformats.org/officeDocument/2006/relationships/hyperlink" Target="mailto:crichardson@thda.org" TargetMode="External"/><Relationship Id="rId246" Type="http://schemas.openxmlformats.org/officeDocument/2006/relationships/hyperlink" Target="mailto:crichardson@thda.org" TargetMode="External"/><Relationship Id="rId267" Type="http://schemas.openxmlformats.org/officeDocument/2006/relationships/hyperlink" Target="mailto:dwright@thda.org" TargetMode="External"/><Relationship Id="rId288" Type="http://schemas.openxmlformats.org/officeDocument/2006/relationships/hyperlink" Target="mailto:dwright@thda.org" TargetMode="External"/><Relationship Id="rId411" Type="http://schemas.openxmlformats.org/officeDocument/2006/relationships/hyperlink" Target="mailto:hhunter@thda.org" TargetMode="External"/><Relationship Id="rId432" Type="http://schemas.openxmlformats.org/officeDocument/2006/relationships/hyperlink" Target="mailto:hhunter@thda.org" TargetMode="External"/><Relationship Id="rId453" Type="http://schemas.openxmlformats.org/officeDocument/2006/relationships/hyperlink" Target="mailto:hhunter@thda.org" TargetMode="External"/><Relationship Id="rId474" Type="http://schemas.openxmlformats.org/officeDocument/2006/relationships/hyperlink" Target="mailto:jlauderdale@thda.org" TargetMode="External"/><Relationship Id="rId509" Type="http://schemas.openxmlformats.org/officeDocument/2006/relationships/hyperlink" Target="mailto:jlauderdale@thda.org" TargetMode="External"/><Relationship Id="rId660" Type="http://schemas.openxmlformats.org/officeDocument/2006/relationships/hyperlink" Target="mailto:lstover@thda.org" TargetMode="External"/><Relationship Id="rId106" Type="http://schemas.openxmlformats.org/officeDocument/2006/relationships/hyperlink" Target="mailto:codonnell@thda.org" TargetMode="External"/><Relationship Id="rId127" Type="http://schemas.openxmlformats.org/officeDocument/2006/relationships/hyperlink" Target="mailto:hreynolds@thda.org" TargetMode="External"/><Relationship Id="rId313" Type="http://schemas.openxmlformats.org/officeDocument/2006/relationships/hyperlink" Target="mailto:dwright@thda.org" TargetMode="External"/><Relationship Id="rId495" Type="http://schemas.openxmlformats.org/officeDocument/2006/relationships/hyperlink" Target="mailto:jlauderdale@thda.org" TargetMode="External"/><Relationship Id="rId10" Type="http://schemas.openxmlformats.org/officeDocument/2006/relationships/hyperlink" Target="mailto:acooper@thda.org" TargetMode="External"/><Relationship Id="rId31" Type="http://schemas.openxmlformats.org/officeDocument/2006/relationships/hyperlink" Target="mailto:acooper@thda.org" TargetMode="External"/><Relationship Id="rId52" Type="http://schemas.openxmlformats.org/officeDocument/2006/relationships/hyperlink" Target="mailto:acooper@thda.org" TargetMode="External"/><Relationship Id="rId73" Type="http://schemas.openxmlformats.org/officeDocument/2006/relationships/hyperlink" Target="mailto:acooper@thda.org" TargetMode="External"/><Relationship Id="rId94" Type="http://schemas.openxmlformats.org/officeDocument/2006/relationships/hyperlink" Target="mailto:acooper@thda.org" TargetMode="External"/><Relationship Id="rId148" Type="http://schemas.openxmlformats.org/officeDocument/2006/relationships/hyperlink" Target="mailto:hreynolds@thda.org" TargetMode="External"/><Relationship Id="rId169" Type="http://schemas.openxmlformats.org/officeDocument/2006/relationships/hyperlink" Target="mailto:crichardson@thda.org" TargetMode="External"/><Relationship Id="rId334" Type="http://schemas.openxmlformats.org/officeDocument/2006/relationships/hyperlink" Target="mailto:dwright@thda.org" TargetMode="External"/><Relationship Id="rId355" Type="http://schemas.openxmlformats.org/officeDocument/2006/relationships/hyperlink" Target="mailto:dwright@thda.org" TargetMode="External"/><Relationship Id="rId376" Type="http://schemas.openxmlformats.org/officeDocument/2006/relationships/hyperlink" Target="mailto:hhunter@thda.org" TargetMode="External"/><Relationship Id="rId397" Type="http://schemas.openxmlformats.org/officeDocument/2006/relationships/hyperlink" Target="mailto:hhunter@thda.org" TargetMode="External"/><Relationship Id="rId520" Type="http://schemas.openxmlformats.org/officeDocument/2006/relationships/hyperlink" Target="mailto:jlauderdale@thda.org" TargetMode="External"/><Relationship Id="rId541" Type="http://schemas.openxmlformats.org/officeDocument/2006/relationships/hyperlink" Target="mailto:jlauderdale@thda.org" TargetMode="External"/><Relationship Id="rId562" Type="http://schemas.openxmlformats.org/officeDocument/2006/relationships/hyperlink" Target="mailto:jlauderdale@thda.org" TargetMode="External"/><Relationship Id="rId583" Type="http://schemas.openxmlformats.org/officeDocument/2006/relationships/hyperlink" Target="mailto:lstover@thda.org" TargetMode="External"/><Relationship Id="rId618" Type="http://schemas.openxmlformats.org/officeDocument/2006/relationships/hyperlink" Target="mailto:lstover@thda.org" TargetMode="External"/><Relationship Id="rId639" Type="http://schemas.openxmlformats.org/officeDocument/2006/relationships/hyperlink" Target="mailto:lstover@thda.org" TargetMode="External"/><Relationship Id="rId4" Type="http://schemas.openxmlformats.org/officeDocument/2006/relationships/hyperlink" Target="mailto:dwright@thda.org" TargetMode="External"/><Relationship Id="rId180" Type="http://schemas.openxmlformats.org/officeDocument/2006/relationships/hyperlink" Target="mailto:crichardson@thda.org" TargetMode="External"/><Relationship Id="rId215" Type="http://schemas.openxmlformats.org/officeDocument/2006/relationships/hyperlink" Target="mailto:crichardson@thda.org" TargetMode="External"/><Relationship Id="rId236" Type="http://schemas.openxmlformats.org/officeDocument/2006/relationships/hyperlink" Target="mailto:crichardson@thda.org" TargetMode="External"/><Relationship Id="rId257" Type="http://schemas.openxmlformats.org/officeDocument/2006/relationships/hyperlink" Target="mailto:crichardson@thda.org" TargetMode="External"/><Relationship Id="rId278" Type="http://schemas.openxmlformats.org/officeDocument/2006/relationships/hyperlink" Target="mailto:dwright@thda.org" TargetMode="External"/><Relationship Id="rId401" Type="http://schemas.openxmlformats.org/officeDocument/2006/relationships/hyperlink" Target="mailto:hhunter@thda.org" TargetMode="External"/><Relationship Id="rId422" Type="http://schemas.openxmlformats.org/officeDocument/2006/relationships/hyperlink" Target="mailto:hhunter@thda.org" TargetMode="External"/><Relationship Id="rId443" Type="http://schemas.openxmlformats.org/officeDocument/2006/relationships/hyperlink" Target="mailto:hhunter@thda.org" TargetMode="External"/><Relationship Id="rId464" Type="http://schemas.openxmlformats.org/officeDocument/2006/relationships/hyperlink" Target="mailto:jlauderdale@thda.org" TargetMode="External"/><Relationship Id="rId650" Type="http://schemas.openxmlformats.org/officeDocument/2006/relationships/hyperlink" Target="mailto:lstover@thda.org" TargetMode="External"/><Relationship Id="rId303" Type="http://schemas.openxmlformats.org/officeDocument/2006/relationships/hyperlink" Target="mailto:dwright@thda.org" TargetMode="External"/><Relationship Id="rId485" Type="http://schemas.openxmlformats.org/officeDocument/2006/relationships/hyperlink" Target="mailto:jlauderdale@thda.org" TargetMode="External"/><Relationship Id="rId42" Type="http://schemas.openxmlformats.org/officeDocument/2006/relationships/hyperlink" Target="mailto:acooper@thda.org" TargetMode="External"/><Relationship Id="rId84" Type="http://schemas.openxmlformats.org/officeDocument/2006/relationships/hyperlink" Target="mailto:acooper@thda.org" TargetMode="External"/><Relationship Id="rId138" Type="http://schemas.openxmlformats.org/officeDocument/2006/relationships/hyperlink" Target="mailto:hreynolds@thda.org" TargetMode="External"/><Relationship Id="rId345" Type="http://schemas.openxmlformats.org/officeDocument/2006/relationships/hyperlink" Target="mailto:dwright@thda.org" TargetMode="External"/><Relationship Id="rId387" Type="http://schemas.openxmlformats.org/officeDocument/2006/relationships/hyperlink" Target="mailto:hhunter@thda.org" TargetMode="External"/><Relationship Id="rId510" Type="http://schemas.openxmlformats.org/officeDocument/2006/relationships/hyperlink" Target="mailto:jlauderdale@thda.org" TargetMode="External"/><Relationship Id="rId552" Type="http://schemas.openxmlformats.org/officeDocument/2006/relationships/hyperlink" Target="mailto:jlauderdale@thda.org" TargetMode="External"/><Relationship Id="rId594" Type="http://schemas.openxmlformats.org/officeDocument/2006/relationships/hyperlink" Target="mailto:lstover@thda.org" TargetMode="External"/><Relationship Id="rId608" Type="http://schemas.openxmlformats.org/officeDocument/2006/relationships/hyperlink" Target="mailto:lstover@thda.org" TargetMode="External"/><Relationship Id="rId191" Type="http://schemas.openxmlformats.org/officeDocument/2006/relationships/hyperlink" Target="mailto:crichardson@thda.org" TargetMode="External"/><Relationship Id="rId205" Type="http://schemas.openxmlformats.org/officeDocument/2006/relationships/hyperlink" Target="mailto:crichardson@thda.org" TargetMode="External"/><Relationship Id="rId247" Type="http://schemas.openxmlformats.org/officeDocument/2006/relationships/hyperlink" Target="mailto:crichardson@thda.org" TargetMode="External"/><Relationship Id="rId412" Type="http://schemas.openxmlformats.org/officeDocument/2006/relationships/hyperlink" Target="mailto:hhunter@thda.org" TargetMode="External"/><Relationship Id="rId107" Type="http://schemas.openxmlformats.org/officeDocument/2006/relationships/hyperlink" Target="mailto:codonnell@thda.org" TargetMode="External"/><Relationship Id="rId289" Type="http://schemas.openxmlformats.org/officeDocument/2006/relationships/hyperlink" Target="mailto:dwright@thda.org" TargetMode="External"/><Relationship Id="rId454" Type="http://schemas.openxmlformats.org/officeDocument/2006/relationships/hyperlink" Target="mailto:hhunter@thda.org" TargetMode="External"/><Relationship Id="rId496" Type="http://schemas.openxmlformats.org/officeDocument/2006/relationships/hyperlink" Target="mailto:jlauderdale@thda.org" TargetMode="External"/><Relationship Id="rId661" Type="http://schemas.openxmlformats.org/officeDocument/2006/relationships/hyperlink" Target="mailto:lstover@thda.org" TargetMode="External"/><Relationship Id="rId11" Type="http://schemas.openxmlformats.org/officeDocument/2006/relationships/hyperlink" Target="mailto:acooper@thda.org" TargetMode="External"/><Relationship Id="rId53" Type="http://schemas.openxmlformats.org/officeDocument/2006/relationships/hyperlink" Target="mailto:acooper@thda.org" TargetMode="External"/><Relationship Id="rId149" Type="http://schemas.openxmlformats.org/officeDocument/2006/relationships/hyperlink" Target="mailto:hreynolds@thda.org" TargetMode="External"/><Relationship Id="rId314" Type="http://schemas.openxmlformats.org/officeDocument/2006/relationships/hyperlink" Target="mailto:dwright@thda.org" TargetMode="External"/><Relationship Id="rId356" Type="http://schemas.openxmlformats.org/officeDocument/2006/relationships/hyperlink" Target="mailto:dwright@thda.org" TargetMode="External"/><Relationship Id="rId398" Type="http://schemas.openxmlformats.org/officeDocument/2006/relationships/hyperlink" Target="mailto:hhunter@thda.org" TargetMode="External"/><Relationship Id="rId521" Type="http://schemas.openxmlformats.org/officeDocument/2006/relationships/hyperlink" Target="mailto:jlauderdale@thda.org" TargetMode="External"/><Relationship Id="rId563" Type="http://schemas.openxmlformats.org/officeDocument/2006/relationships/hyperlink" Target="mailto:jlauderdale@thda.org" TargetMode="External"/><Relationship Id="rId619" Type="http://schemas.openxmlformats.org/officeDocument/2006/relationships/hyperlink" Target="mailto:lstover@thda.org" TargetMode="External"/><Relationship Id="rId95" Type="http://schemas.openxmlformats.org/officeDocument/2006/relationships/hyperlink" Target="mailto:acooper@thda.org" TargetMode="External"/><Relationship Id="rId160" Type="http://schemas.openxmlformats.org/officeDocument/2006/relationships/hyperlink" Target="mailto:crichardson@thda.org" TargetMode="External"/><Relationship Id="rId216" Type="http://schemas.openxmlformats.org/officeDocument/2006/relationships/hyperlink" Target="mailto:crichardson@thda.org" TargetMode="External"/><Relationship Id="rId423" Type="http://schemas.openxmlformats.org/officeDocument/2006/relationships/hyperlink" Target="mailto:hhunter@thda.org" TargetMode="External"/><Relationship Id="rId258" Type="http://schemas.openxmlformats.org/officeDocument/2006/relationships/hyperlink" Target="mailto:crichardson@thda.org" TargetMode="External"/><Relationship Id="rId465" Type="http://schemas.openxmlformats.org/officeDocument/2006/relationships/hyperlink" Target="mailto:jlauderdale@thda.org" TargetMode="External"/><Relationship Id="rId630" Type="http://schemas.openxmlformats.org/officeDocument/2006/relationships/hyperlink" Target="mailto:lstover@thda.org" TargetMode="External"/><Relationship Id="rId22" Type="http://schemas.openxmlformats.org/officeDocument/2006/relationships/hyperlink" Target="mailto:acooper@thda.org" TargetMode="External"/><Relationship Id="rId64" Type="http://schemas.openxmlformats.org/officeDocument/2006/relationships/hyperlink" Target="mailto:acooper@thda.org" TargetMode="External"/><Relationship Id="rId118" Type="http://schemas.openxmlformats.org/officeDocument/2006/relationships/hyperlink" Target="mailto:codonnell@thda.org" TargetMode="External"/><Relationship Id="rId325" Type="http://schemas.openxmlformats.org/officeDocument/2006/relationships/hyperlink" Target="mailto:dwright@thda.org" TargetMode="External"/><Relationship Id="rId367" Type="http://schemas.openxmlformats.org/officeDocument/2006/relationships/hyperlink" Target="mailto:hhunter@thda.org" TargetMode="External"/><Relationship Id="rId532" Type="http://schemas.openxmlformats.org/officeDocument/2006/relationships/hyperlink" Target="mailto:jlauderdale@thda.org" TargetMode="External"/><Relationship Id="rId574" Type="http://schemas.openxmlformats.org/officeDocument/2006/relationships/hyperlink" Target="mailto:lstover@thda.org" TargetMode="External"/><Relationship Id="rId171" Type="http://schemas.openxmlformats.org/officeDocument/2006/relationships/hyperlink" Target="mailto:crichardson@thda.org" TargetMode="External"/><Relationship Id="rId227" Type="http://schemas.openxmlformats.org/officeDocument/2006/relationships/hyperlink" Target="mailto:crichardson@thda.org" TargetMode="External"/><Relationship Id="rId269" Type="http://schemas.openxmlformats.org/officeDocument/2006/relationships/hyperlink" Target="mailto:dwright@thda.org" TargetMode="External"/><Relationship Id="rId434" Type="http://schemas.openxmlformats.org/officeDocument/2006/relationships/hyperlink" Target="mailto:hhunter@thda.org" TargetMode="External"/><Relationship Id="rId476" Type="http://schemas.openxmlformats.org/officeDocument/2006/relationships/hyperlink" Target="mailto:jlauderdale@thda.org" TargetMode="External"/><Relationship Id="rId641" Type="http://schemas.openxmlformats.org/officeDocument/2006/relationships/hyperlink" Target="mailto:lstover@thda.org" TargetMode="External"/><Relationship Id="rId33" Type="http://schemas.openxmlformats.org/officeDocument/2006/relationships/hyperlink" Target="mailto:acooper@thda.org" TargetMode="External"/><Relationship Id="rId129" Type="http://schemas.openxmlformats.org/officeDocument/2006/relationships/hyperlink" Target="mailto:hreynolds@thda.org" TargetMode="External"/><Relationship Id="rId280" Type="http://schemas.openxmlformats.org/officeDocument/2006/relationships/hyperlink" Target="mailto:dwright@thda.org" TargetMode="External"/><Relationship Id="rId336" Type="http://schemas.openxmlformats.org/officeDocument/2006/relationships/hyperlink" Target="mailto:dwright@thda.org" TargetMode="External"/><Relationship Id="rId501" Type="http://schemas.openxmlformats.org/officeDocument/2006/relationships/hyperlink" Target="mailto:jlauderdale@thda.org" TargetMode="External"/><Relationship Id="rId543" Type="http://schemas.openxmlformats.org/officeDocument/2006/relationships/hyperlink" Target="mailto:jlauderdale@thda.org" TargetMode="External"/><Relationship Id="rId75" Type="http://schemas.openxmlformats.org/officeDocument/2006/relationships/hyperlink" Target="mailto:acooper@thda.org" TargetMode="External"/><Relationship Id="rId140" Type="http://schemas.openxmlformats.org/officeDocument/2006/relationships/hyperlink" Target="mailto:hreynolds@thda.org" TargetMode="External"/><Relationship Id="rId182" Type="http://schemas.openxmlformats.org/officeDocument/2006/relationships/hyperlink" Target="mailto:crichardson@thda.org" TargetMode="External"/><Relationship Id="rId378" Type="http://schemas.openxmlformats.org/officeDocument/2006/relationships/hyperlink" Target="mailto:hhunter@thda.org" TargetMode="External"/><Relationship Id="rId403" Type="http://schemas.openxmlformats.org/officeDocument/2006/relationships/hyperlink" Target="mailto:hhunter@thda.org" TargetMode="External"/><Relationship Id="rId585" Type="http://schemas.openxmlformats.org/officeDocument/2006/relationships/hyperlink" Target="mailto:lstover@thda.org" TargetMode="External"/><Relationship Id="rId6" Type="http://schemas.openxmlformats.org/officeDocument/2006/relationships/hyperlink" Target="mailto:jlauderdale@thda.org" TargetMode="External"/><Relationship Id="rId238" Type="http://schemas.openxmlformats.org/officeDocument/2006/relationships/hyperlink" Target="mailto:crichardson@thda.org" TargetMode="External"/><Relationship Id="rId445" Type="http://schemas.openxmlformats.org/officeDocument/2006/relationships/hyperlink" Target="mailto:hhunter@thda.org" TargetMode="External"/><Relationship Id="rId487" Type="http://schemas.openxmlformats.org/officeDocument/2006/relationships/hyperlink" Target="mailto:jlauderdale@thda.org" TargetMode="External"/><Relationship Id="rId610" Type="http://schemas.openxmlformats.org/officeDocument/2006/relationships/hyperlink" Target="mailto:lstover@thda.org" TargetMode="External"/><Relationship Id="rId652" Type="http://schemas.openxmlformats.org/officeDocument/2006/relationships/hyperlink" Target="mailto:lstover@thda.org" TargetMode="External"/><Relationship Id="rId291" Type="http://schemas.openxmlformats.org/officeDocument/2006/relationships/hyperlink" Target="mailto:dwright@thda.org" TargetMode="External"/><Relationship Id="rId305" Type="http://schemas.openxmlformats.org/officeDocument/2006/relationships/hyperlink" Target="mailto:dwright@thda.org" TargetMode="External"/><Relationship Id="rId347" Type="http://schemas.openxmlformats.org/officeDocument/2006/relationships/hyperlink" Target="mailto:dwright@thda.org" TargetMode="External"/><Relationship Id="rId512" Type="http://schemas.openxmlformats.org/officeDocument/2006/relationships/hyperlink" Target="mailto:jlauderdale@thda.org" TargetMode="External"/><Relationship Id="rId44" Type="http://schemas.openxmlformats.org/officeDocument/2006/relationships/hyperlink" Target="mailto:acooper@thda.org" TargetMode="External"/><Relationship Id="rId86" Type="http://schemas.openxmlformats.org/officeDocument/2006/relationships/hyperlink" Target="mailto:acooper@thda.org" TargetMode="External"/><Relationship Id="rId151" Type="http://schemas.openxmlformats.org/officeDocument/2006/relationships/hyperlink" Target="mailto:hreynolds@thda.org" TargetMode="External"/><Relationship Id="rId389" Type="http://schemas.openxmlformats.org/officeDocument/2006/relationships/hyperlink" Target="mailto:hhunter@thda.org" TargetMode="External"/><Relationship Id="rId554" Type="http://schemas.openxmlformats.org/officeDocument/2006/relationships/hyperlink" Target="mailto:jlauderdale@thda.org" TargetMode="External"/><Relationship Id="rId596" Type="http://schemas.openxmlformats.org/officeDocument/2006/relationships/hyperlink" Target="mailto:lstover@thda.org" TargetMode="External"/><Relationship Id="rId193" Type="http://schemas.openxmlformats.org/officeDocument/2006/relationships/hyperlink" Target="mailto:crichardson@thda.org" TargetMode="External"/><Relationship Id="rId207" Type="http://schemas.openxmlformats.org/officeDocument/2006/relationships/hyperlink" Target="mailto:crichardson@thda.org" TargetMode="External"/><Relationship Id="rId249" Type="http://schemas.openxmlformats.org/officeDocument/2006/relationships/hyperlink" Target="mailto:crichardson@thda.org" TargetMode="External"/><Relationship Id="rId414" Type="http://schemas.openxmlformats.org/officeDocument/2006/relationships/hyperlink" Target="mailto:hhunter@thda.org" TargetMode="External"/><Relationship Id="rId456" Type="http://schemas.openxmlformats.org/officeDocument/2006/relationships/hyperlink" Target="mailto:hhunter@thda.org" TargetMode="External"/><Relationship Id="rId498" Type="http://schemas.openxmlformats.org/officeDocument/2006/relationships/hyperlink" Target="mailto:jlauderdale@thda.org" TargetMode="External"/><Relationship Id="rId621" Type="http://schemas.openxmlformats.org/officeDocument/2006/relationships/hyperlink" Target="mailto:lstover@thda.org" TargetMode="External"/><Relationship Id="rId663" Type="http://schemas.openxmlformats.org/officeDocument/2006/relationships/hyperlink" Target="mailto:lstover@thda.org" TargetMode="External"/><Relationship Id="rId13" Type="http://schemas.openxmlformats.org/officeDocument/2006/relationships/hyperlink" Target="mailto:acooper@thda.org" TargetMode="External"/><Relationship Id="rId109" Type="http://schemas.openxmlformats.org/officeDocument/2006/relationships/hyperlink" Target="mailto:codonnell@thda.org" TargetMode="External"/><Relationship Id="rId260" Type="http://schemas.openxmlformats.org/officeDocument/2006/relationships/hyperlink" Target="mailto:dwright@thda.org" TargetMode="External"/><Relationship Id="rId316" Type="http://schemas.openxmlformats.org/officeDocument/2006/relationships/hyperlink" Target="mailto:dwright@thda.org" TargetMode="External"/><Relationship Id="rId523" Type="http://schemas.openxmlformats.org/officeDocument/2006/relationships/hyperlink" Target="mailto:jlauderdale@thda.org" TargetMode="External"/><Relationship Id="rId55" Type="http://schemas.openxmlformats.org/officeDocument/2006/relationships/hyperlink" Target="mailto:acooper@thda.org" TargetMode="External"/><Relationship Id="rId97" Type="http://schemas.openxmlformats.org/officeDocument/2006/relationships/hyperlink" Target="mailto:acooper@thda.org" TargetMode="External"/><Relationship Id="rId120" Type="http://schemas.openxmlformats.org/officeDocument/2006/relationships/hyperlink" Target="mailto:codonnell@thda.org" TargetMode="External"/><Relationship Id="rId358" Type="http://schemas.openxmlformats.org/officeDocument/2006/relationships/hyperlink" Target="mailto:hhunter@thda.org" TargetMode="External"/><Relationship Id="rId565" Type="http://schemas.openxmlformats.org/officeDocument/2006/relationships/hyperlink" Target="mailto:lstover@thda.org" TargetMode="External"/><Relationship Id="rId162" Type="http://schemas.openxmlformats.org/officeDocument/2006/relationships/hyperlink" Target="mailto:crichardson@thda.org" TargetMode="External"/><Relationship Id="rId218" Type="http://schemas.openxmlformats.org/officeDocument/2006/relationships/hyperlink" Target="mailto:crichardson@thda.org" TargetMode="External"/><Relationship Id="rId425" Type="http://schemas.openxmlformats.org/officeDocument/2006/relationships/hyperlink" Target="mailto:hhunter@thda.org" TargetMode="External"/><Relationship Id="rId467" Type="http://schemas.openxmlformats.org/officeDocument/2006/relationships/hyperlink" Target="mailto:jlauderdale@thda.org" TargetMode="External"/><Relationship Id="rId632" Type="http://schemas.openxmlformats.org/officeDocument/2006/relationships/hyperlink" Target="mailto:lstover@thda.org" TargetMode="External"/><Relationship Id="rId271" Type="http://schemas.openxmlformats.org/officeDocument/2006/relationships/hyperlink" Target="mailto:dwright@thda.org" TargetMode="External"/><Relationship Id="rId24" Type="http://schemas.openxmlformats.org/officeDocument/2006/relationships/hyperlink" Target="mailto:acooper@thda.org" TargetMode="External"/><Relationship Id="rId66" Type="http://schemas.openxmlformats.org/officeDocument/2006/relationships/hyperlink" Target="mailto:acooper@thda.org" TargetMode="External"/><Relationship Id="rId131" Type="http://schemas.openxmlformats.org/officeDocument/2006/relationships/hyperlink" Target="mailto:hreynolds@thda.org" TargetMode="External"/><Relationship Id="rId327" Type="http://schemas.openxmlformats.org/officeDocument/2006/relationships/hyperlink" Target="mailto:dwright@thda.org" TargetMode="External"/><Relationship Id="rId369" Type="http://schemas.openxmlformats.org/officeDocument/2006/relationships/hyperlink" Target="mailto:hhunter@thda.org" TargetMode="External"/><Relationship Id="rId534" Type="http://schemas.openxmlformats.org/officeDocument/2006/relationships/hyperlink" Target="mailto:jlauderdale@thda.org" TargetMode="External"/><Relationship Id="rId576" Type="http://schemas.openxmlformats.org/officeDocument/2006/relationships/hyperlink" Target="mailto:lstover@thda.org" TargetMode="External"/><Relationship Id="rId173" Type="http://schemas.openxmlformats.org/officeDocument/2006/relationships/hyperlink" Target="mailto:crichardson@thda.org" TargetMode="External"/><Relationship Id="rId229" Type="http://schemas.openxmlformats.org/officeDocument/2006/relationships/hyperlink" Target="mailto:crichardson@thda.org" TargetMode="External"/><Relationship Id="rId380" Type="http://schemas.openxmlformats.org/officeDocument/2006/relationships/hyperlink" Target="mailto:hhunter@thda.org" TargetMode="External"/><Relationship Id="rId436" Type="http://schemas.openxmlformats.org/officeDocument/2006/relationships/hyperlink" Target="mailto:hhunter@thda.org" TargetMode="External"/><Relationship Id="rId601" Type="http://schemas.openxmlformats.org/officeDocument/2006/relationships/hyperlink" Target="mailto:lstover@thda.org" TargetMode="External"/><Relationship Id="rId643" Type="http://schemas.openxmlformats.org/officeDocument/2006/relationships/hyperlink" Target="mailto:lstover@thda.org" TargetMode="External"/><Relationship Id="rId240" Type="http://schemas.openxmlformats.org/officeDocument/2006/relationships/hyperlink" Target="mailto:crichardson@thda.org" TargetMode="External"/><Relationship Id="rId478" Type="http://schemas.openxmlformats.org/officeDocument/2006/relationships/hyperlink" Target="mailto:jlauderdale@thda.org" TargetMode="External"/><Relationship Id="rId35" Type="http://schemas.openxmlformats.org/officeDocument/2006/relationships/hyperlink" Target="mailto:acooper@thda.org" TargetMode="External"/><Relationship Id="rId77" Type="http://schemas.openxmlformats.org/officeDocument/2006/relationships/hyperlink" Target="mailto:acooper@thda.org" TargetMode="External"/><Relationship Id="rId100" Type="http://schemas.openxmlformats.org/officeDocument/2006/relationships/hyperlink" Target="mailto:codonnell@thda.org" TargetMode="External"/><Relationship Id="rId282" Type="http://schemas.openxmlformats.org/officeDocument/2006/relationships/hyperlink" Target="mailto:dwright@thda.org" TargetMode="External"/><Relationship Id="rId338" Type="http://schemas.openxmlformats.org/officeDocument/2006/relationships/hyperlink" Target="mailto:dwright@thda.org" TargetMode="External"/><Relationship Id="rId503" Type="http://schemas.openxmlformats.org/officeDocument/2006/relationships/hyperlink" Target="mailto:jlauderdale@thda.org" TargetMode="External"/><Relationship Id="rId545" Type="http://schemas.openxmlformats.org/officeDocument/2006/relationships/hyperlink" Target="mailto:jlauderdale@thda.org" TargetMode="External"/><Relationship Id="rId587" Type="http://schemas.openxmlformats.org/officeDocument/2006/relationships/hyperlink" Target="mailto:lstover@thda.org" TargetMode="External"/><Relationship Id="rId8" Type="http://schemas.openxmlformats.org/officeDocument/2006/relationships/hyperlink" Target="mailto:codonnell@thda.org" TargetMode="External"/><Relationship Id="rId142" Type="http://schemas.openxmlformats.org/officeDocument/2006/relationships/hyperlink" Target="mailto:hreynolds@thda.org" TargetMode="External"/><Relationship Id="rId184" Type="http://schemas.openxmlformats.org/officeDocument/2006/relationships/hyperlink" Target="mailto:crichardson@thda.org" TargetMode="External"/><Relationship Id="rId391" Type="http://schemas.openxmlformats.org/officeDocument/2006/relationships/hyperlink" Target="mailto:hhunter@thda.org" TargetMode="External"/><Relationship Id="rId405" Type="http://schemas.openxmlformats.org/officeDocument/2006/relationships/hyperlink" Target="mailto:hhunter@thda.org" TargetMode="External"/><Relationship Id="rId447" Type="http://schemas.openxmlformats.org/officeDocument/2006/relationships/hyperlink" Target="mailto:hhunter@thda.org" TargetMode="External"/><Relationship Id="rId612" Type="http://schemas.openxmlformats.org/officeDocument/2006/relationships/hyperlink" Target="mailto:lstover@thda.org" TargetMode="External"/><Relationship Id="rId251" Type="http://schemas.openxmlformats.org/officeDocument/2006/relationships/hyperlink" Target="mailto:crichardson@thda.org" TargetMode="External"/><Relationship Id="rId489" Type="http://schemas.openxmlformats.org/officeDocument/2006/relationships/hyperlink" Target="mailto:jlauderdale@thda.org" TargetMode="External"/><Relationship Id="rId654" Type="http://schemas.openxmlformats.org/officeDocument/2006/relationships/hyperlink" Target="mailto:lstover@thda.org" TargetMode="External"/><Relationship Id="rId46" Type="http://schemas.openxmlformats.org/officeDocument/2006/relationships/hyperlink" Target="mailto:acooper@thda.org" TargetMode="External"/><Relationship Id="rId293" Type="http://schemas.openxmlformats.org/officeDocument/2006/relationships/hyperlink" Target="mailto:dwright@thda.org" TargetMode="External"/><Relationship Id="rId307" Type="http://schemas.openxmlformats.org/officeDocument/2006/relationships/hyperlink" Target="mailto:dwright@thda.org" TargetMode="External"/><Relationship Id="rId349" Type="http://schemas.openxmlformats.org/officeDocument/2006/relationships/hyperlink" Target="mailto:dwright@thda.org" TargetMode="External"/><Relationship Id="rId514" Type="http://schemas.openxmlformats.org/officeDocument/2006/relationships/hyperlink" Target="mailto:jlauderdale@thda.org" TargetMode="External"/><Relationship Id="rId556" Type="http://schemas.openxmlformats.org/officeDocument/2006/relationships/hyperlink" Target="mailto:jlauderdale@thda.org" TargetMode="External"/><Relationship Id="rId88" Type="http://schemas.openxmlformats.org/officeDocument/2006/relationships/hyperlink" Target="mailto:acooper@thda.org" TargetMode="External"/><Relationship Id="rId111" Type="http://schemas.openxmlformats.org/officeDocument/2006/relationships/hyperlink" Target="mailto:codonnell@thda.org" TargetMode="External"/><Relationship Id="rId153" Type="http://schemas.openxmlformats.org/officeDocument/2006/relationships/hyperlink" Target="mailto:hreynolds@thda.org" TargetMode="External"/><Relationship Id="rId195" Type="http://schemas.openxmlformats.org/officeDocument/2006/relationships/hyperlink" Target="mailto:crichardson@thda.org" TargetMode="External"/><Relationship Id="rId209" Type="http://schemas.openxmlformats.org/officeDocument/2006/relationships/hyperlink" Target="mailto:crichardson@thda.org" TargetMode="External"/><Relationship Id="rId360" Type="http://schemas.openxmlformats.org/officeDocument/2006/relationships/hyperlink" Target="mailto:hhunter@thda.org" TargetMode="External"/><Relationship Id="rId416" Type="http://schemas.openxmlformats.org/officeDocument/2006/relationships/hyperlink" Target="mailto:hhunter@thda.org" TargetMode="External"/><Relationship Id="rId598" Type="http://schemas.openxmlformats.org/officeDocument/2006/relationships/hyperlink" Target="mailto:lstover@thda.org" TargetMode="External"/><Relationship Id="rId220" Type="http://schemas.openxmlformats.org/officeDocument/2006/relationships/hyperlink" Target="mailto:crichardson@thda.org" TargetMode="External"/><Relationship Id="rId458" Type="http://schemas.openxmlformats.org/officeDocument/2006/relationships/hyperlink" Target="mailto:hhunter@thda.org" TargetMode="External"/><Relationship Id="rId623" Type="http://schemas.openxmlformats.org/officeDocument/2006/relationships/hyperlink" Target="mailto:lstover@thda.org" TargetMode="External"/><Relationship Id="rId665" Type="http://schemas.openxmlformats.org/officeDocument/2006/relationships/hyperlink" Target="mailto:lstover@thda.org" TargetMode="External"/><Relationship Id="rId15" Type="http://schemas.openxmlformats.org/officeDocument/2006/relationships/hyperlink" Target="mailto:acooper@thda.org" TargetMode="External"/><Relationship Id="rId57" Type="http://schemas.openxmlformats.org/officeDocument/2006/relationships/hyperlink" Target="mailto:acooper@thda.org" TargetMode="External"/><Relationship Id="rId262" Type="http://schemas.openxmlformats.org/officeDocument/2006/relationships/hyperlink" Target="mailto:dwright@thda.org" TargetMode="External"/><Relationship Id="rId318" Type="http://schemas.openxmlformats.org/officeDocument/2006/relationships/hyperlink" Target="mailto:dwright@thda.org" TargetMode="External"/><Relationship Id="rId525" Type="http://schemas.openxmlformats.org/officeDocument/2006/relationships/hyperlink" Target="mailto:jlauderdale@thda.org" TargetMode="External"/><Relationship Id="rId567" Type="http://schemas.openxmlformats.org/officeDocument/2006/relationships/hyperlink" Target="mailto:lstover@thda.org" TargetMode="External"/><Relationship Id="rId99" Type="http://schemas.openxmlformats.org/officeDocument/2006/relationships/hyperlink" Target="mailto:codonnell@thda.org" TargetMode="External"/><Relationship Id="rId122" Type="http://schemas.openxmlformats.org/officeDocument/2006/relationships/hyperlink" Target="mailto:codonnell@thda.org" TargetMode="External"/><Relationship Id="rId164" Type="http://schemas.openxmlformats.org/officeDocument/2006/relationships/hyperlink" Target="mailto:crichardson@thda.org" TargetMode="External"/><Relationship Id="rId371" Type="http://schemas.openxmlformats.org/officeDocument/2006/relationships/hyperlink" Target="mailto:hhunter@thda.org" TargetMode="External"/><Relationship Id="rId427" Type="http://schemas.openxmlformats.org/officeDocument/2006/relationships/hyperlink" Target="mailto:hhunter@thda.org" TargetMode="External"/><Relationship Id="rId469" Type="http://schemas.openxmlformats.org/officeDocument/2006/relationships/hyperlink" Target="mailto:jlauderdale@thda.org" TargetMode="External"/><Relationship Id="rId634" Type="http://schemas.openxmlformats.org/officeDocument/2006/relationships/hyperlink" Target="mailto:lstover@thda.org" TargetMode="External"/><Relationship Id="rId26" Type="http://schemas.openxmlformats.org/officeDocument/2006/relationships/hyperlink" Target="mailto:acooper@thda.org" TargetMode="External"/><Relationship Id="rId231" Type="http://schemas.openxmlformats.org/officeDocument/2006/relationships/hyperlink" Target="mailto:crichardson@thda.org" TargetMode="External"/><Relationship Id="rId273" Type="http://schemas.openxmlformats.org/officeDocument/2006/relationships/hyperlink" Target="mailto:dwright@thda.org" TargetMode="External"/><Relationship Id="rId329" Type="http://schemas.openxmlformats.org/officeDocument/2006/relationships/hyperlink" Target="mailto:dwright@thda.org" TargetMode="External"/><Relationship Id="rId480" Type="http://schemas.openxmlformats.org/officeDocument/2006/relationships/hyperlink" Target="mailto:jlauderdale@thda.org" TargetMode="External"/><Relationship Id="rId536" Type="http://schemas.openxmlformats.org/officeDocument/2006/relationships/hyperlink" Target="mailto:jlauderdale@thda.org" TargetMode="External"/><Relationship Id="rId68" Type="http://schemas.openxmlformats.org/officeDocument/2006/relationships/hyperlink" Target="mailto:acooper@thda.org" TargetMode="External"/><Relationship Id="rId133" Type="http://schemas.openxmlformats.org/officeDocument/2006/relationships/hyperlink" Target="mailto:hreynolds@thda.org" TargetMode="External"/><Relationship Id="rId175" Type="http://schemas.openxmlformats.org/officeDocument/2006/relationships/hyperlink" Target="mailto:crichardson@thda.org" TargetMode="External"/><Relationship Id="rId340" Type="http://schemas.openxmlformats.org/officeDocument/2006/relationships/hyperlink" Target="mailto:dwright@thda.org" TargetMode="External"/><Relationship Id="rId578" Type="http://schemas.openxmlformats.org/officeDocument/2006/relationships/hyperlink" Target="mailto:lstover@thda.org" TargetMode="External"/><Relationship Id="rId200" Type="http://schemas.openxmlformats.org/officeDocument/2006/relationships/hyperlink" Target="mailto:crichardson@thda.org" TargetMode="External"/><Relationship Id="rId382" Type="http://schemas.openxmlformats.org/officeDocument/2006/relationships/hyperlink" Target="mailto:hhunter@thda.org" TargetMode="External"/><Relationship Id="rId438" Type="http://schemas.openxmlformats.org/officeDocument/2006/relationships/hyperlink" Target="mailto:hhunter@thda.org" TargetMode="External"/><Relationship Id="rId603" Type="http://schemas.openxmlformats.org/officeDocument/2006/relationships/hyperlink" Target="mailto:lstover@thda.org" TargetMode="External"/><Relationship Id="rId645" Type="http://schemas.openxmlformats.org/officeDocument/2006/relationships/hyperlink" Target="mailto:lstover@thda.org" TargetMode="External"/><Relationship Id="rId242" Type="http://schemas.openxmlformats.org/officeDocument/2006/relationships/hyperlink" Target="mailto:crichardson@thda.org" TargetMode="External"/><Relationship Id="rId284" Type="http://schemas.openxmlformats.org/officeDocument/2006/relationships/hyperlink" Target="mailto:dwright@thda.org" TargetMode="External"/><Relationship Id="rId491" Type="http://schemas.openxmlformats.org/officeDocument/2006/relationships/hyperlink" Target="mailto:jlauderdale@thda.org" TargetMode="External"/><Relationship Id="rId505" Type="http://schemas.openxmlformats.org/officeDocument/2006/relationships/hyperlink" Target="mailto:jlauderdale@thda.org" TargetMode="External"/><Relationship Id="rId37" Type="http://schemas.openxmlformats.org/officeDocument/2006/relationships/hyperlink" Target="mailto:acooper@thda.org" TargetMode="External"/><Relationship Id="rId79" Type="http://schemas.openxmlformats.org/officeDocument/2006/relationships/hyperlink" Target="mailto:acooper@thda.org" TargetMode="External"/><Relationship Id="rId102" Type="http://schemas.openxmlformats.org/officeDocument/2006/relationships/hyperlink" Target="mailto:codonnell@thda.org" TargetMode="External"/><Relationship Id="rId144" Type="http://schemas.openxmlformats.org/officeDocument/2006/relationships/hyperlink" Target="mailto:hreynolds@thda.org" TargetMode="External"/><Relationship Id="rId547" Type="http://schemas.openxmlformats.org/officeDocument/2006/relationships/hyperlink" Target="mailto:jlauderdale@thda.org" TargetMode="External"/><Relationship Id="rId589" Type="http://schemas.openxmlformats.org/officeDocument/2006/relationships/hyperlink" Target="mailto:lstover@thda.org" TargetMode="External"/><Relationship Id="rId90" Type="http://schemas.openxmlformats.org/officeDocument/2006/relationships/hyperlink" Target="mailto:acooper@thda.org" TargetMode="External"/><Relationship Id="rId186" Type="http://schemas.openxmlformats.org/officeDocument/2006/relationships/hyperlink" Target="mailto:crichardson@thda.org" TargetMode="External"/><Relationship Id="rId351" Type="http://schemas.openxmlformats.org/officeDocument/2006/relationships/hyperlink" Target="mailto:dwright@thda.org" TargetMode="External"/><Relationship Id="rId393" Type="http://schemas.openxmlformats.org/officeDocument/2006/relationships/hyperlink" Target="mailto:hhunter@thda.org" TargetMode="External"/><Relationship Id="rId407" Type="http://schemas.openxmlformats.org/officeDocument/2006/relationships/hyperlink" Target="mailto:hhunter@thda.org" TargetMode="External"/><Relationship Id="rId449" Type="http://schemas.openxmlformats.org/officeDocument/2006/relationships/hyperlink" Target="mailto:hhunter@thda.org" TargetMode="External"/><Relationship Id="rId614" Type="http://schemas.openxmlformats.org/officeDocument/2006/relationships/hyperlink" Target="mailto:lstover@thda.org" TargetMode="External"/><Relationship Id="rId656" Type="http://schemas.openxmlformats.org/officeDocument/2006/relationships/hyperlink" Target="mailto:lstover@thda.org" TargetMode="External"/><Relationship Id="rId211" Type="http://schemas.openxmlformats.org/officeDocument/2006/relationships/hyperlink" Target="mailto:crichardson@thda.org" TargetMode="External"/><Relationship Id="rId253" Type="http://schemas.openxmlformats.org/officeDocument/2006/relationships/hyperlink" Target="mailto:crichardson@thda.org" TargetMode="External"/><Relationship Id="rId295" Type="http://schemas.openxmlformats.org/officeDocument/2006/relationships/hyperlink" Target="mailto:dwright@thda.org" TargetMode="External"/><Relationship Id="rId309" Type="http://schemas.openxmlformats.org/officeDocument/2006/relationships/hyperlink" Target="mailto:dwright@thda.org" TargetMode="External"/><Relationship Id="rId460" Type="http://schemas.openxmlformats.org/officeDocument/2006/relationships/hyperlink" Target="mailto:hhunter@thda.org" TargetMode="External"/><Relationship Id="rId516" Type="http://schemas.openxmlformats.org/officeDocument/2006/relationships/hyperlink" Target="mailto:jlauderdale@thda.org" TargetMode="External"/><Relationship Id="rId48" Type="http://schemas.openxmlformats.org/officeDocument/2006/relationships/hyperlink" Target="mailto:acooper@thda.org" TargetMode="External"/><Relationship Id="rId113" Type="http://schemas.openxmlformats.org/officeDocument/2006/relationships/hyperlink" Target="mailto:codonnell@thda.org" TargetMode="External"/><Relationship Id="rId320" Type="http://schemas.openxmlformats.org/officeDocument/2006/relationships/hyperlink" Target="mailto:dwright@thda.org" TargetMode="External"/><Relationship Id="rId558" Type="http://schemas.openxmlformats.org/officeDocument/2006/relationships/hyperlink" Target="mailto:jlauderdale@thda.org" TargetMode="External"/><Relationship Id="rId155" Type="http://schemas.openxmlformats.org/officeDocument/2006/relationships/hyperlink" Target="mailto:crichardson@thda.org" TargetMode="External"/><Relationship Id="rId197" Type="http://schemas.openxmlformats.org/officeDocument/2006/relationships/hyperlink" Target="mailto:crichardson@thda.org" TargetMode="External"/><Relationship Id="rId362" Type="http://schemas.openxmlformats.org/officeDocument/2006/relationships/hyperlink" Target="mailto:hhunter@thda.org" TargetMode="External"/><Relationship Id="rId418" Type="http://schemas.openxmlformats.org/officeDocument/2006/relationships/hyperlink" Target="mailto:hhunter@thda.org" TargetMode="External"/><Relationship Id="rId625" Type="http://schemas.openxmlformats.org/officeDocument/2006/relationships/hyperlink" Target="mailto:lstover@thda.org" TargetMode="External"/><Relationship Id="rId222" Type="http://schemas.openxmlformats.org/officeDocument/2006/relationships/hyperlink" Target="mailto:crichardson@thda.org" TargetMode="External"/><Relationship Id="rId264" Type="http://schemas.openxmlformats.org/officeDocument/2006/relationships/hyperlink" Target="mailto:dwright@thda.org" TargetMode="External"/><Relationship Id="rId471" Type="http://schemas.openxmlformats.org/officeDocument/2006/relationships/hyperlink" Target="mailto:jlauderdale@thda.org" TargetMode="External"/><Relationship Id="rId667" Type="http://schemas.openxmlformats.org/officeDocument/2006/relationships/hyperlink" Target="mailto:lstover@thda.org" TargetMode="External"/><Relationship Id="rId17" Type="http://schemas.openxmlformats.org/officeDocument/2006/relationships/hyperlink" Target="mailto:acooper@thda.org" TargetMode="External"/><Relationship Id="rId59" Type="http://schemas.openxmlformats.org/officeDocument/2006/relationships/hyperlink" Target="mailto:acooper@thda.org" TargetMode="External"/><Relationship Id="rId124" Type="http://schemas.openxmlformats.org/officeDocument/2006/relationships/hyperlink" Target="mailto:codonnell@thda.org" TargetMode="External"/><Relationship Id="rId527" Type="http://schemas.openxmlformats.org/officeDocument/2006/relationships/hyperlink" Target="mailto:jlauderdale@thda.org" TargetMode="External"/><Relationship Id="rId569" Type="http://schemas.openxmlformats.org/officeDocument/2006/relationships/hyperlink" Target="mailto:lstover@thda.org" TargetMode="External"/><Relationship Id="rId70" Type="http://schemas.openxmlformats.org/officeDocument/2006/relationships/hyperlink" Target="mailto:acooper@thda.org" TargetMode="External"/><Relationship Id="rId166" Type="http://schemas.openxmlformats.org/officeDocument/2006/relationships/hyperlink" Target="mailto:crichardson@thda.org" TargetMode="External"/><Relationship Id="rId331" Type="http://schemas.openxmlformats.org/officeDocument/2006/relationships/hyperlink" Target="mailto:dwright@thda.org" TargetMode="External"/><Relationship Id="rId373" Type="http://schemas.openxmlformats.org/officeDocument/2006/relationships/hyperlink" Target="mailto:hhunter@thda.org" TargetMode="External"/><Relationship Id="rId429" Type="http://schemas.openxmlformats.org/officeDocument/2006/relationships/hyperlink" Target="mailto:hhunter@thda.org" TargetMode="External"/><Relationship Id="rId580" Type="http://schemas.openxmlformats.org/officeDocument/2006/relationships/hyperlink" Target="mailto:lstover@thda.org" TargetMode="External"/><Relationship Id="rId636" Type="http://schemas.openxmlformats.org/officeDocument/2006/relationships/hyperlink" Target="mailto:lstover@thda.org" TargetMode="External"/><Relationship Id="rId1" Type="http://schemas.openxmlformats.org/officeDocument/2006/relationships/hyperlink" Target="mailto:jlauderdale@thda.org" TargetMode="External"/><Relationship Id="rId233" Type="http://schemas.openxmlformats.org/officeDocument/2006/relationships/hyperlink" Target="mailto:crichardson@thda.org" TargetMode="External"/><Relationship Id="rId440" Type="http://schemas.openxmlformats.org/officeDocument/2006/relationships/hyperlink" Target="mailto:hhunter@thda.org" TargetMode="External"/><Relationship Id="rId28" Type="http://schemas.openxmlformats.org/officeDocument/2006/relationships/hyperlink" Target="mailto:acooper@thda.org" TargetMode="External"/><Relationship Id="rId275" Type="http://schemas.openxmlformats.org/officeDocument/2006/relationships/hyperlink" Target="mailto:dwright@thda.org" TargetMode="External"/><Relationship Id="rId300" Type="http://schemas.openxmlformats.org/officeDocument/2006/relationships/hyperlink" Target="mailto:dwright@thda.org" TargetMode="External"/><Relationship Id="rId482" Type="http://schemas.openxmlformats.org/officeDocument/2006/relationships/hyperlink" Target="mailto:jlauderdale@thda.org" TargetMode="External"/><Relationship Id="rId538" Type="http://schemas.openxmlformats.org/officeDocument/2006/relationships/hyperlink" Target="mailto:jlauderdale@thda.org" TargetMode="External"/><Relationship Id="rId81" Type="http://schemas.openxmlformats.org/officeDocument/2006/relationships/hyperlink" Target="mailto:acooper@thda.org" TargetMode="External"/><Relationship Id="rId135" Type="http://schemas.openxmlformats.org/officeDocument/2006/relationships/hyperlink" Target="mailto:hreynolds@thda.org" TargetMode="External"/><Relationship Id="rId177" Type="http://schemas.openxmlformats.org/officeDocument/2006/relationships/hyperlink" Target="mailto:crichardson@thda.org" TargetMode="External"/><Relationship Id="rId342" Type="http://schemas.openxmlformats.org/officeDocument/2006/relationships/hyperlink" Target="mailto:dwright@thda.org" TargetMode="External"/><Relationship Id="rId384" Type="http://schemas.openxmlformats.org/officeDocument/2006/relationships/hyperlink" Target="mailto:hhunter@thda.org" TargetMode="External"/><Relationship Id="rId591" Type="http://schemas.openxmlformats.org/officeDocument/2006/relationships/hyperlink" Target="mailto:lstover@thda.org" TargetMode="External"/><Relationship Id="rId605" Type="http://schemas.openxmlformats.org/officeDocument/2006/relationships/hyperlink" Target="mailto:lstover@thda.org" TargetMode="External"/><Relationship Id="rId202" Type="http://schemas.openxmlformats.org/officeDocument/2006/relationships/hyperlink" Target="mailto:crichardson@thda.org" TargetMode="External"/><Relationship Id="rId244" Type="http://schemas.openxmlformats.org/officeDocument/2006/relationships/hyperlink" Target="mailto:crichardson@thda.org" TargetMode="External"/><Relationship Id="rId647" Type="http://schemas.openxmlformats.org/officeDocument/2006/relationships/hyperlink" Target="mailto:lstover@thda.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679"/>
  <sheetViews>
    <sheetView tabSelected="1" defaultGridColor="0" view="pageBreakPreview" colorId="22" zoomScale="90" zoomScaleNormal="75" zoomScaleSheetLayoutView="90" workbookViewId="0">
      <pane ySplit="1" topLeftCell="A2" activePane="bottomLeft" state="frozen"/>
      <selection pane="bottomLeft"/>
    </sheetView>
  </sheetViews>
  <sheetFormatPr defaultColWidth="11.453125" defaultRowHeight="18" customHeight="1" x14ac:dyDescent="0.25"/>
  <cols>
    <col min="1" max="1" width="9.6328125" style="244" customWidth="1"/>
    <col min="2" max="2" width="54.6328125" style="244" customWidth="1"/>
    <col min="3" max="3" width="15.6328125" style="244" customWidth="1"/>
    <col min="4" max="4" width="18.6328125" style="244" customWidth="1"/>
    <col min="5" max="5" width="21.6328125" style="244" customWidth="1"/>
    <col min="6" max="8" width="11.453125" style="244" customWidth="1"/>
    <col min="9" max="16384" width="11.453125" style="244"/>
  </cols>
  <sheetData>
    <row r="1" spans="1:8" s="243" customFormat="1" ht="36" customHeight="1" x14ac:dyDescent="0.25">
      <c r="A1" s="242" t="s">
        <v>2272</v>
      </c>
      <c r="B1" s="242" t="s">
        <v>1183</v>
      </c>
      <c r="C1" s="242" t="s">
        <v>608</v>
      </c>
      <c r="D1" s="242" t="s">
        <v>2268</v>
      </c>
      <c r="E1" s="242" t="s">
        <v>2385</v>
      </c>
    </row>
    <row r="2" spans="1:8" ht="18" customHeight="1" x14ac:dyDescent="0.25">
      <c r="A2" s="244" t="s">
        <v>157</v>
      </c>
      <c r="B2" s="244" t="s">
        <v>205</v>
      </c>
      <c r="C2" s="244" t="s">
        <v>619</v>
      </c>
      <c r="D2" s="244" t="s">
        <v>2387</v>
      </c>
      <c r="E2" s="264" t="s">
        <v>2389</v>
      </c>
    </row>
    <row r="3" spans="1:8" ht="18" customHeight="1" x14ac:dyDescent="0.25">
      <c r="A3" s="244" t="s">
        <v>222</v>
      </c>
      <c r="B3" s="244" t="s">
        <v>283</v>
      </c>
      <c r="C3" s="244" t="s">
        <v>482</v>
      </c>
      <c r="D3" s="244" t="s">
        <v>2386</v>
      </c>
      <c r="E3" s="264" t="s">
        <v>2390</v>
      </c>
    </row>
    <row r="4" spans="1:8" ht="18" customHeight="1" x14ac:dyDescent="0.25">
      <c r="A4" s="244" t="s">
        <v>223</v>
      </c>
      <c r="B4" s="244" t="s">
        <v>289</v>
      </c>
      <c r="C4" s="244" t="s">
        <v>671</v>
      </c>
      <c r="D4" s="244" t="s">
        <v>2396</v>
      </c>
      <c r="E4" s="264" t="s">
        <v>2391</v>
      </c>
    </row>
    <row r="5" spans="1:8" ht="18" customHeight="1" x14ac:dyDescent="0.25">
      <c r="A5" s="244" t="s">
        <v>224</v>
      </c>
      <c r="B5" s="244" t="s">
        <v>424</v>
      </c>
      <c r="C5" s="244" t="s">
        <v>59</v>
      </c>
      <c r="D5" s="244" t="s">
        <v>2401</v>
      </c>
      <c r="E5" s="264" t="s">
        <v>2392</v>
      </c>
    </row>
    <row r="6" spans="1:8" ht="18" customHeight="1" x14ac:dyDescent="0.25">
      <c r="A6" s="244" t="s">
        <v>226</v>
      </c>
      <c r="B6" s="244" t="s">
        <v>579</v>
      </c>
      <c r="C6" s="244" t="s">
        <v>160</v>
      </c>
      <c r="D6" s="244" t="s">
        <v>2386</v>
      </c>
      <c r="E6" s="264" t="s">
        <v>2390</v>
      </c>
      <c r="F6" s="247"/>
      <c r="G6" s="247"/>
      <c r="H6" s="247"/>
    </row>
    <row r="7" spans="1:8" s="247" customFormat="1" ht="18" customHeight="1" x14ac:dyDescent="0.25">
      <c r="A7" s="244" t="s">
        <v>227</v>
      </c>
      <c r="B7" s="244" t="s">
        <v>287</v>
      </c>
      <c r="C7" s="244" t="s">
        <v>482</v>
      </c>
      <c r="D7" s="244" t="s">
        <v>2396</v>
      </c>
      <c r="E7" s="264" t="s">
        <v>2391</v>
      </c>
      <c r="F7" s="249"/>
      <c r="G7" s="249"/>
      <c r="H7" s="249"/>
    </row>
    <row r="8" spans="1:8" ht="18" customHeight="1" x14ac:dyDescent="0.25">
      <c r="A8" s="244" t="s">
        <v>228</v>
      </c>
      <c r="B8" s="244" t="s">
        <v>288</v>
      </c>
      <c r="C8" s="244" t="s">
        <v>235</v>
      </c>
      <c r="D8" s="244" t="s">
        <v>2399</v>
      </c>
      <c r="E8" s="264" t="s">
        <v>2393</v>
      </c>
    </row>
    <row r="9" spans="1:8" ht="18" customHeight="1" x14ac:dyDescent="0.25">
      <c r="A9" s="244" t="s">
        <v>229</v>
      </c>
      <c r="B9" s="244" t="s">
        <v>293</v>
      </c>
      <c r="C9" s="244" t="s">
        <v>491</v>
      </c>
      <c r="D9" s="244" t="s">
        <v>2386</v>
      </c>
      <c r="E9" s="264" t="s">
        <v>2390</v>
      </c>
    </row>
    <row r="10" spans="1:8" s="247" customFormat="1" ht="18" customHeight="1" x14ac:dyDescent="0.25">
      <c r="A10" s="244" t="s">
        <v>230</v>
      </c>
      <c r="B10" s="244" t="s">
        <v>185</v>
      </c>
      <c r="C10" s="244" t="s">
        <v>372</v>
      </c>
      <c r="D10" s="244" t="s">
        <v>2400</v>
      </c>
      <c r="E10" s="264" t="s">
        <v>2394</v>
      </c>
      <c r="F10" s="249"/>
      <c r="G10" s="249"/>
      <c r="H10" s="249"/>
    </row>
    <row r="11" spans="1:8" ht="18" customHeight="1" x14ac:dyDescent="0.25">
      <c r="A11" s="244" t="s">
        <v>521</v>
      </c>
      <c r="B11" s="244" t="s">
        <v>574</v>
      </c>
      <c r="C11" s="244" t="s">
        <v>301</v>
      </c>
      <c r="D11" s="244" t="s">
        <v>2399</v>
      </c>
      <c r="E11" s="264" t="s">
        <v>2393</v>
      </c>
      <c r="F11" s="246"/>
      <c r="G11" s="246"/>
      <c r="H11" s="246"/>
    </row>
    <row r="12" spans="1:8" ht="18" customHeight="1" x14ac:dyDescent="0.25">
      <c r="A12" s="244" t="s">
        <v>232</v>
      </c>
      <c r="B12" s="244" t="s">
        <v>663</v>
      </c>
      <c r="C12" s="244" t="s">
        <v>301</v>
      </c>
      <c r="D12" s="244" t="s">
        <v>2387</v>
      </c>
      <c r="E12" s="264" t="s">
        <v>2389</v>
      </c>
      <c r="F12" s="246"/>
      <c r="G12" s="246"/>
      <c r="H12" s="246"/>
    </row>
    <row r="13" spans="1:8" ht="18" customHeight="1" x14ac:dyDescent="0.25">
      <c r="A13" s="244" t="s">
        <v>522</v>
      </c>
      <c r="B13" s="244" t="s">
        <v>2267</v>
      </c>
      <c r="C13" s="244" t="s">
        <v>542</v>
      </c>
      <c r="D13" s="244" t="s">
        <v>2401</v>
      </c>
      <c r="E13" s="264" t="s">
        <v>2392</v>
      </c>
      <c r="F13" s="246"/>
      <c r="G13" s="246"/>
      <c r="H13" s="246"/>
    </row>
    <row r="14" spans="1:8" ht="18" customHeight="1" x14ac:dyDescent="0.25">
      <c r="A14" s="244" t="s">
        <v>523</v>
      </c>
      <c r="B14" s="244" t="s">
        <v>177</v>
      </c>
      <c r="C14" s="244" t="s">
        <v>485</v>
      </c>
      <c r="D14" s="244" t="s">
        <v>2386</v>
      </c>
      <c r="E14" s="264" t="s">
        <v>2390</v>
      </c>
    </row>
    <row r="15" spans="1:8" ht="18" customHeight="1" x14ac:dyDescent="0.25">
      <c r="A15" s="244" t="s">
        <v>524</v>
      </c>
      <c r="B15" s="244" t="s">
        <v>178</v>
      </c>
      <c r="C15" s="244" t="s">
        <v>630</v>
      </c>
      <c r="D15" s="244" t="s">
        <v>2400</v>
      </c>
      <c r="E15" s="264" t="s">
        <v>2394</v>
      </c>
    </row>
    <row r="16" spans="1:8" ht="18" customHeight="1" x14ac:dyDescent="0.25">
      <c r="A16" s="244" t="s">
        <v>525</v>
      </c>
      <c r="B16" s="244" t="s">
        <v>161</v>
      </c>
      <c r="C16" s="244" t="s">
        <v>235</v>
      </c>
      <c r="D16" s="244" t="s">
        <v>2401</v>
      </c>
      <c r="E16" s="264" t="s">
        <v>2392</v>
      </c>
    </row>
    <row r="17" spans="1:8" ht="18" customHeight="1" x14ac:dyDescent="0.25">
      <c r="A17" s="244" t="s">
        <v>526</v>
      </c>
      <c r="B17" s="244" t="s">
        <v>162</v>
      </c>
      <c r="C17" s="244" t="s">
        <v>111</v>
      </c>
      <c r="D17" s="244" t="s">
        <v>2401</v>
      </c>
      <c r="E17" s="264" t="s">
        <v>2392</v>
      </c>
      <c r="F17" s="250"/>
      <c r="G17" s="250"/>
      <c r="H17" s="250"/>
    </row>
    <row r="18" spans="1:8" ht="18" customHeight="1" x14ac:dyDescent="0.25">
      <c r="A18" s="244" t="s">
        <v>527</v>
      </c>
      <c r="B18" s="244" t="s">
        <v>2373</v>
      </c>
      <c r="C18" s="244" t="s">
        <v>206</v>
      </c>
      <c r="D18" s="244" t="s">
        <v>2396</v>
      </c>
      <c r="E18" s="264" t="s">
        <v>2391</v>
      </c>
    </row>
    <row r="19" spans="1:8" s="247" customFormat="1" ht="18" customHeight="1" x14ac:dyDescent="0.25">
      <c r="A19" s="244" t="s">
        <v>313</v>
      </c>
      <c r="B19" s="244" t="s">
        <v>623</v>
      </c>
      <c r="C19" s="244" t="s">
        <v>180</v>
      </c>
      <c r="D19" s="244" t="s">
        <v>2386</v>
      </c>
      <c r="E19" s="264" t="s">
        <v>2390</v>
      </c>
      <c r="F19" s="244"/>
      <c r="G19" s="244"/>
      <c r="H19" s="244"/>
    </row>
    <row r="20" spans="1:8" ht="18" customHeight="1" x14ac:dyDescent="0.25">
      <c r="A20" s="244" t="s">
        <v>314</v>
      </c>
      <c r="B20" s="244" t="s">
        <v>2186</v>
      </c>
      <c r="C20" s="244" t="s">
        <v>372</v>
      </c>
      <c r="D20" s="244" t="s">
        <v>2396</v>
      </c>
      <c r="E20" s="264" t="s">
        <v>2391</v>
      </c>
    </row>
    <row r="21" spans="1:8" ht="18" customHeight="1" x14ac:dyDescent="0.25">
      <c r="A21" s="244" t="s">
        <v>240</v>
      </c>
      <c r="B21" s="244" t="s">
        <v>241</v>
      </c>
      <c r="C21" s="244" t="s">
        <v>235</v>
      </c>
      <c r="D21" s="244" t="s">
        <v>2401</v>
      </c>
      <c r="E21" s="264" t="s">
        <v>2392</v>
      </c>
      <c r="F21" s="263"/>
      <c r="G21" s="263"/>
      <c r="H21" s="263"/>
    </row>
    <row r="22" spans="1:8" ht="18" customHeight="1" x14ac:dyDescent="0.25">
      <c r="A22" s="244" t="s">
        <v>512</v>
      </c>
      <c r="B22" s="244" t="s">
        <v>319</v>
      </c>
      <c r="C22" s="244" t="s">
        <v>235</v>
      </c>
      <c r="D22" s="244" t="s">
        <v>2401</v>
      </c>
      <c r="E22" s="264" t="s">
        <v>2392</v>
      </c>
    </row>
    <row r="23" spans="1:8" ht="18" customHeight="1" x14ac:dyDescent="0.25">
      <c r="A23" s="244" t="s">
        <v>115</v>
      </c>
      <c r="B23" s="244" t="s">
        <v>576</v>
      </c>
      <c r="C23" s="244" t="s">
        <v>482</v>
      </c>
      <c r="D23" s="244" t="s">
        <v>2400</v>
      </c>
      <c r="E23" s="264" t="s">
        <v>2394</v>
      </c>
    </row>
    <row r="24" spans="1:8" ht="18" customHeight="1" x14ac:dyDescent="0.25">
      <c r="A24" s="244" t="s">
        <v>221</v>
      </c>
      <c r="B24" s="244" t="s">
        <v>211</v>
      </c>
      <c r="C24" s="244" t="s">
        <v>341</v>
      </c>
      <c r="D24" s="244" t="s">
        <v>2399</v>
      </c>
      <c r="E24" s="264" t="s">
        <v>2393</v>
      </c>
      <c r="F24" s="246"/>
      <c r="G24" s="246"/>
      <c r="H24" s="246"/>
    </row>
    <row r="25" spans="1:8" ht="18" customHeight="1" x14ac:dyDescent="0.25">
      <c r="A25" s="244" t="s">
        <v>584</v>
      </c>
      <c r="B25" s="244" t="s">
        <v>284</v>
      </c>
      <c r="C25" s="244" t="s">
        <v>65</v>
      </c>
      <c r="D25" s="244" t="s">
        <v>2401</v>
      </c>
      <c r="E25" s="264" t="s">
        <v>2392</v>
      </c>
    </row>
    <row r="26" spans="1:8" ht="18" customHeight="1" x14ac:dyDescent="0.25">
      <c r="A26" s="244" t="s">
        <v>640</v>
      </c>
      <c r="B26" s="244" t="s">
        <v>9</v>
      </c>
      <c r="C26" s="244" t="s">
        <v>583</v>
      </c>
      <c r="D26" s="244" t="s">
        <v>2399</v>
      </c>
      <c r="E26" s="264" t="s">
        <v>2393</v>
      </c>
      <c r="F26" s="247"/>
      <c r="G26" s="247"/>
      <c r="H26" s="247"/>
    </row>
    <row r="27" spans="1:8" ht="18" customHeight="1" x14ac:dyDescent="0.25">
      <c r="A27" s="244" t="s">
        <v>47</v>
      </c>
      <c r="B27" s="244" t="s">
        <v>1390</v>
      </c>
      <c r="C27" s="244" t="s">
        <v>235</v>
      </c>
      <c r="D27" s="244" t="s">
        <v>2401</v>
      </c>
      <c r="E27" s="264" t="s">
        <v>2392</v>
      </c>
    </row>
    <row r="28" spans="1:8" ht="18" customHeight="1" x14ac:dyDescent="0.25">
      <c r="A28" s="244" t="s">
        <v>49</v>
      </c>
      <c r="B28" s="244" t="s">
        <v>60</v>
      </c>
      <c r="C28" s="244" t="s">
        <v>59</v>
      </c>
      <c r="D28" s="244" t="s">
        <v>2388</v>
      </c>
      <c r="E28" s="264" t="s">
        <v>2395</v>
      </c>
    </row>
    <row r="29" spans="1:8" ht="18" customHeight="1" x14ac:dyDescent="0.25">
      <c r="A29" s="244" t="s">
        <v>50</v>
      </c>
      <c r="B29" s="244" t="s">
        <v>97</v>
      </c>
      <c r="C29" s="244" t="s">
        <v>235</v>
      </c>
      <c r="D29" s="244" t="s">
        <v>2399</v>
      </c>
      <c r="E29" s="264" t="s">
        <v>2393</v>
      </c>
    </row>
    <row r="30" spans="1:8" ht="18" customHeight="1" x14ac:dyDescent="0.25">
      <c r="A30" s="244" t="s">
        <v>51</v>
      </c>
      <c r="B30" s="244" t="s">
        <v>98</v>
      </c>
      <c r="C30" s="244" t="s">
        <v>555</v>
      </c>
      <c r="D30" s="244" t="s">
        <v>2387</v>
      </c>
      <c r="E30" s="264" t="s">
        <v>2389</v>
      </c>
      <c r="F30" s="247"/>
      <c r="G30" s="247"/>
      <c r="H30" s="247"/>
    </row>
    <row r="31" spans="1:8" ht="18" customHeight="1" x14ac:dyDescent="0.25">
      <c r="A31" s="244" t="s">
        <v>674</v>
      </c>
      <c r="B31" s="244" t="s">
        <v>99</v>
      </c>
      <c r="C31" s="244" t="s">
        <v>111</v>
      </c>
      <c r="D31" s="244" t="s">
        <v>2387</v>
      </c>
      <c r="E31" s="264" t="s">
        <v>2389</v>
      </c>
      <c r="F31" s="246"/>
      <c r="G31" s="246"/>
      <c r="H31" s="246"/>
    </row>
    <row r="32" spans="1:8" ht="18" customHeight="1" x14ac:dyDescent="0.25">
      <c r="A32" s="244" t="s">
        <v>6</v>
      </c>
      <c r="B32" s="244" t="s">
        <v>101</v>
      </c>
      <c r="C32" s="244" t="s">
        <v>160</v>
      </c>
      <c r="D32" s="244" t="s">
        <v>2400</v>
      </c>
      <c r="E32" s="264" t="s">
        <v>2394</v>
      </c>
      <c r="F32" s="246"/>
      <c r="G32" s="246"/>
      <c r="H32" s="246"/>
    </row>
    <row r="33" spans="1:8" ht="18" customHeight="1" x14ac:dyDescent="0.25">
      <c r="A33" s="244" t="s">
        <v>7</v>
      </c>
      <c r="B33" s="244" t="s">
        <v>483</v>
      </c>
      <c r="C33" s="244" t="s">
        <v>482</v>
      </c>
      <c r="D33" s="244" t="s">
        <v>2386</v>
      </c>
      <c r="E33" s="264" t="s">
        <v>2390</v>
      </c>
    </row>
    <row r="34" spans="1:8" ht="18" customHeight="1" x14ac:dyDescent="0.25">
      <c r="A34" s="244" t="s">
        <v>8</v>
      </c>
      <c r="B34" s="244" t="s">
        <v>484</v>
      </c>
      <c r="C34" s="244" t="s">
        <v>621</v>
      </c>
      <c r="D34" s="244" t="s">
        <v>2399</v>
      </c>
      <c r="E34" s="264" t="s">
        <v>2393</v>
      </c>
      <c r="F34" s="252"/>
      <c r="G34" s="252"/>
      <c r="H34" s="252"/>
    </row>
    <row r="35" spans="1:8" ht="18" customHeight="1" x14ac:dyDescent="0.25">
      <c r="A35" s="244" t="s">
        <v>119</v>
      </c>
      <c r="B35" s="244" t="s">
        <v>2371</v>
      </c>
      <c r="C35" s="244" t="s">
        <v>621</v>
      </c>
      <c r="D35" s="244" t="s">
        <v>2387</v>
      </c>
      <c r="E35" s="264" t="s">
        <v>2389</v>
      </c>
      <c r="F35" s="252"/>
      <c r="G35" s="252"/>
      <c r="H35" s="252"/>
    </row>
    <row r="36" spans="1:8" s="247" customFormat="1" ht="18" customHeight="1" x14ac:dyDescent="0.25">
      <c r="A36" s="244" t="s">
        <v>120</v>
      </c>
      <c r="B36" s="244" t="s">
        <v>250</v>
      </c>
      <c r="C36" s="244" t="s">
        <v>235</v>
      </c>
      <c r="D36" s="244" t="s">
        <v>2387</v>
      </c>
      <c r="E36" s="264" t="s">
        <v>2389</v>
      </c>
      <c r="F36" s="249"/>
      <c r="G36" s="249"/>
      <c r="H36" s="249"/>
    </row>
    <row r="37" spans="1:8" ht="18" customHeight="1" x14ac:dyDescent="0.25">
      <c r="A37" s="244" t="s">
        <v>367</v>
      </c>
      <c r="B37" s="244" t="s">
        <v>126</v>
      </c>
      <c r="C37" s="244" t="s">
        <v>500</v>
      </c>
      <c r="D37" s="244" t="s">
        <v>2386</v>
      </c>
      <c r="E37" s="264" t="s">
        <v>2390</v>
      </c>
      <c r="F37" s="246"/>
      <c r="G37" s="246"/>
      <c r="H37" s="246"/>
    </row>
    <row r="38" spans="1:8" ht="18" customHeight="1" x14ac:dyDescent="0.25">
      <c r="A38" s="244" t="s">
        <v>121</v>
      </c>
      <c r="B38" s="244" t="s">
        <v>251</v>
      </c>
      <c r="C38" s="244" t="s">
        <v>671</v>
      </c>
      <c r="D38" s="244" t="s">
        <v>2400</v>
      </c>
      <c r="E38" s="264" t="s">
        <v>2394</v>
      </c>
      <c r="F38" s="252"/>
      <c r="G38" s="252"/>
      <c r="H38" s="252"/>
    </row>
    <row r="39" spans="1:8" ht="18" customHeight="1" x14ac:dyDescent="0.25">
      <c r="A39" s="244" t="s">
        <v>122</v>
      </c>
      <c r="B39" s="244" t="s">
        <v>46</v>
      </c>
      <c r="C39" s="244" t="s">
        <v>501</v>
      </c>
      <c r="D39" s="244" t="s">
        <v>2388</v>
      </c>
      <c r="E39" s="264" t="s">
        <v>2395</v>
      </c>
      <c r="F39" s="252"/>
      <c r="G39" s="252"/>
      <c r="H39" s="252"/>
    </row>
    <row r="40" spans="1:8" ht="18" customHeight="1" x14ac:dyDescent="0.25">
      <c r="A40" s="244" t="s">
        <v>513</v>
      </c>
      <c r="B40" s="244" t="s">
        <v>236</v>
      </c>
      <c r="C40" s="244" t="s">
        <v>364</v>
      </c>
      <c r="D40" s="244" t="s">
        <v>2399</v>
      </c>
      <c r="E40" s="264" t="s">
        <v>2393</v>
      </c>
      <c r="F40" s="252"/>
      <c r="G40" s="252"/>
      <c r="H40" s="252"/>
    </row>
    <row r="41" spans="1:8" ht="18" customHeight="1" x14ac:dyDescent="0.25">
      <c r="A41" s="244" t="s">
        <v>514</v>
      </c>
      <c r="B41" s="244" t="s">
        <v>520</v>
      </c>
      <c r="C41" s="244" t="s">
        <v>301</v>
      </c>
      <c r="D41" s="244" t="s">
        <v>2401</v>
      </c>
      <c r="E41" s="264" t="s">
        <v>2392</v>
      </c>
      <c r="F41" s="252"/>
      <c r="G41" s="252"/>
      <c r="H41" s="252"/>
    </row>
    <row r="42" spans="1:8" ht="18" customHeight="1" x14ac:dyDescent="0.25">
      <c r="A42" s="244" t="s">
        <v>515</v>
      </c>
      <c r="B42" s="244" t="s">
        <v>519</v>
      </c>
      <c r="C42" s="244" t="s">
        <v>301</v>
      </c>
      <c r="D42" s="244" t="s">
        <v>2399</v>
      </c>
      <c r="E42" s="264" t="s">
        <v>2393</v>
      </c>
      <c r="F42" s="252"/>
      <c r="G42" s="252"/>
      <c r="H42" s="252"/>
    </row>
    <row r="43" spans="1:8" s="247" customFormat="1" ht="18" customHeight="1" x14ac:dyDescent="0.25">
      <c r="A43" s="244" t="s">
        <v>516</v>
      </c>
      <c r="B43" s="244" t="s">
        <v>88</v>
      </c>
      <c r="C43" s="244" t="s">
        <v>68</v>
      </c>
      <c r="D43" s="244" t="s">
        <v>2396</v>
      </c>
      <c r="E43" s="264" t="s">
        <v>2391</v>
      </c>
      <c r="F43" s="249"/>
      <c r="G43" s="249"/>
      <c r="H43" s="249"/>
    </row>
    <row r="44" spans="1:8" ht="18" customHeight="1" x14ac:dyDescent="0.25">
      <c r="A44" s="244" t="s">
        <v>517</v>
      </c>
      <c r="B44" s="244" t="s">
        <v>89</v>
      </c>
      <c r="C44" s="244" t="s">
        <v>532</v>
      </c>
      <c r="D44" s="244" t="s">
        <v>2396</v>
      </c>
      <c r="E44" s="264" t="s">
        <v>2391</v>
      </c>
      <c r="F44" s="252"/>
      <c r="G44" s="252"/>
      <c r="H44" s="252"/>
    </row>
    <row r="45" spans="1:8" ht="18" customHeight="1" x14ac:dyDescent="0.25">
      <c r="A45" s="244" t="s">
        <v>518</v>
      </c>
      <c r="B45" s="244" t="s">
        <v>2374</v>
      </c>
      <c r="C45" s="244" t="s">
        <v>341</v>
      </c>
      <c r="D45" s="244" t="s">
        <v>2396</v>
      </c>
      <c r="E45" s="264" t="s">
        <v>2391</v>
      </c>
    </row>
    <row r="46" spans="1:8" ht="18" customHeight="1" x14ac:dyDescent="0.25">
      <c r="A46" s="244" t="s">
        <v>137</v>
      </c>
      <c r="B46" s="244" t="s">
        <v>173</v>
      </c>
      <c r="C46" s="244" t="s">
        <v>301</v>
      </c>
      <c r="D46" s="244" t="s">
        <v>2386</v>
      </c>
      <c r="E46" s="264" t="s">
        <v>2390</v>
      </c>
    </row>
    <row r="47" spans="1:8" ht="18" customHeight="1" x14ac:dyDescent="0.25">
      <c r="A47" s="244" t="s">
        <v>138</v>
      </c>
      <c r="B47" s="244" t="s">
        <v>174</v>
      </c>
      <c r="C47" s="244" t="s">
        <v>301</v>
      </c>
      <c r="D47" s="244" t="s">
        <v>2387</v>
      </c>
      <c r="E47" s="264" t="s">
        <v>2389</v>
      </c>
    </row>
    <row r="48" spans="1:8" ht="18" customHeight="1" x14ac:dyDescent="0.25">
      <c r="A48" s="244" t="s">
        <v>616</v>
      </c>
      <c r="B48" s="244" t="s">
        <v>436</v>
      </c>
      <c r="C48" s="244" t="s">
        <v>301</v>
      </c>
      <c r="D48" s="244" t="s">
        <v>2401</v>
      </c>
      <c r="E48" s="264" t="s">
        <v>2392</v>
      </c>
    </row>
    <row r="49" spans="1:8" ht="18" customHeight="1" x14ac:dyDescent="0.25">
      <c r="A49" s="244" t="s">
        <v>617</v>
      </c>
      <c r="B49" s="244" t="s">
        <v>437</v>
      </c>
      <c r="C49" s="244" t="s">
        <v>235</v>
      </c>
      <c r="D49" s="244" t="s">
        <v>2399</v>
      </c>
      <c r="E49" s="264" t="s">
        <v>2393</v>
      </c>
    </row>
    <row r="50" spans="1:8" ht="18" customHeight="1" x14ac:dyDescent="0.25">
      <c r="A50" s="244" t="s">
        <v>594</v>
      </c>
      <c r="B50" s="244" t="s">
        <v>438</v>
      </c>
      <c r="C50" s="244" t="s">
        <v>301</v>
      </c>
      <c r="D50" s="244" t="s">
        <v>2388</v>
      </c>
      <c r="E50" s="264" t="s">
        <v>2395</v>
      </c>
    </row>
    <row r="51" spans="1:8" s="247" customFormat="1" ht="18" customHeight="1" x14ac:dyDescent="0.25">
      <c r="A51" s="244" t="s">
        <v>595</v>
      </c>
      <c r="B51" s="244" t="s">
        <v>361</v>
      </c>
      <c r="C51" s="244" t="s">
        <v>536</v>
      </c>
      <c r="D51" s="244" t="s">
        <v>2386</v>
      </c>
      <c r="E51" s="264" t="s">
        <v>2390</v>
      </c>
      <c r="F51" s="249"/>
      <c r="G51" s="249"/>
      <c r="H51" s="249"/>
    </row>
    <row r="52" spans="1:8" ht="18" customHeight="1" x14ac:dyDescent="0.25">
      <c r="A52" s="244" t="s">
        <v>267</v>
      </c>
      <c r="B52" s="244" t="s">
        <v>268</v>
      </c>
      <c r="C52" s="244" t="s">
        <v>292</v>
      </c>
      <c r="D52" s="244" t="s">
        <v>2401</v>
      </c>
      <c r="E52" s="264" t="s">
        <v>2392</v>
      </c>
      <c r="F52" s="246"/>
      <c r="G52" s="246"/>
      <c r="H52" s="246"/>
    </row>
    <row r="53" spans="1:8" ht="18" customHeight="1" x14ac:dyDescent="0.25">
      <c r="A53" s="244" t="s">
        <v>72</v>
      </c>
      <c r="B53" s="244" t="s">
        <v>73</v>
      </c>
      <c r="C53" s="244" t="s">
        <v>108</v>
      </c>
      <c r="D53" s="244" t="s">
        <v>2399</v>
      </c>
      <c r="E53" s="264" t="s">
        <v>2393</v>
      </c>
      <c r="F53" s="248"/>
      <c r="G53" s="248"/>
      <c r="H53" s="248"/>
    </row>
    <row r="54" spans="1:8" ht="18" customHeight="1" x14ac:dyDescent="0.25">
      <c r="A54" s="244" t="s">
        <v>472</v>
      </c>
      <c r="B54" s="244" t="s">
        <v>473</v>
      </c>
      <c r="C54" s="244" t="s">
        <v>474</v>
      </c>
      <c r="D54" s="244" t="s">
        <v>2388</v>
      </c>
      <c r="E54" s="264" t="s">
        <v>2395</v>
      </c>
    </row>
    <row r="55" spans="1:8" ht="18" customHeight="1" x14ac:dyDescent="0.25">
      <c r="A55" s="244" t="s">
        <v>315</v>
      </c>
      <c r="B55" s="244" t="s">
        <v>316</v>
      </c>
      <c r="C55" s="244" t="s">
        <v>235</v>
      </c>
      <c r="D55" s="244" t="s">
        <v>2400</v>
      </c>
      <c r="E55" s="264" t="s">
        <v>2394</v>
      </c>
      <c r="F55" s="247"/>
      <c r="G55" s="247"/>
      <c r="H55" s="247"/>
    </row>
    <row r="56" spans="1:8" ht="18" customHeight="1" x14ac:dyDescent="0.25">
      <c r="A56" s="244" t="s">
        <v>269</v>
      </c>
      <c r="B56" s="244" t="s">
        <v>297</v>
      </c>
      <c r="C56" s="244" t="s">
        <v>249</v>
      </c>
      <c r="D56" s="244" t="s">
        <v>2401</v>
      </c>
      <c r="E56" s="264" t="s">
        <v>2392</v>
      </c>
    </row>
    <row r="57" spans="1:8" ht="18" customHeight="1" x14ac:dyDescent="0.25">
      <c r="A57" s="244" t="s">
        <v>632</v>
      </c>
      <c r="B57" s="244" t="s">
        <v>1391</v>
      </c>
      <c r="C57" s="244" t="s">
        <v>235</v>
      </c>
      <c r="D57" s="244" t="s">
        <v>2387</v>
      </c>
      <c r="E57" s="264" t="s">
        <v>2389</v>
      </c>
    </row>
    <row r="58" spans="1:8" ht="18" customHeight="1" x14ac:dyDescent="0.25">
      <c r="A58" s="244" t="s">
        <v>54</v>
      </c>
      <c r="B58" s="244" t="s">
        <v>55</v>
      </c>
      <c r="C58" s="244" t="s">
        <v>542</v>
      </c>
      <c r="D58" s="244" t="s">
        <v>2399</v>
      </c>
      <c r="E58" s="264" t="s">
        <v>2393</v>
      </c>
    </row>
    <row r="59" spans="1:8" ht="18" customHeight="1" x14ac:dyDescent="0.25">
      <c r="A59" s="244" t="s">
        <v>252</v>
      </c>
      <c r="B59" s="244" t="s">
        <v>109</v>
      </c>
      <c r="C59" s="244" t="s">
        <v>555</v>
      </c>
      <c r="D59" s="244" t="s">
        <v>2387</v>
      </c>
      <c r="E59" s="264" t="s">
        <v>2389</v>
      </c>
    </row>
    <row r="60" spans="1:8" ht="18" customHeight="1" x14ac:dyDescent="0.25">
      <c r="A60" s="244" t="s">
        <v>675</v>
      </c>
      <c r="B60" s="244" t="s">
        <v>676</v>
      </c>
      <c r="C60" s="244" t="s">
        <v>206</v>
      </c>
      <c r="D60" s="244" t="s">
        <v>2401</v>
      </c>
      <c r="E60" s="264" t="s">
        <v>2392</v>
      </c>
    </row>
    <row r="61" spans="1:8" ht="18" customHeight="1" x14ac:dyDescent="0.25">
      <c r="A61" s="244" t="s">
        <v>633</v>
      </c>
      <c r="B61" s="244" t="s">
        <v>634</v>
      </c>
      <c r="C61" s="244" t="s">
        <v>607</v>
      </c>
      <c r="D61" s="244" t="s">
        <v>2386</v>
      </c>
      <c r="E61" s="264" t="s">
        <v>2390</v>
      </c>
      <c r="F61" s="246"/>
      <c r="G61" s="246"/>
      <c r="H61" s="246"/>
    </row>
    <row r="62" spans="1:8" ht="18" customHeight="1" x14ac:dyDescent="0.25">
      <c r="A62" s="244" t="s">
        <v>104</v>
      </c>
      <c r="B62" s="244" t="s">
        <v>679</v>
      </c>
      <c r="C62" s="244" t="s">
        <v>372</v>
      </c>
      <c r="D62" s="244" t="s">
        <v>2400</v>
      </c>
      <c r="E62" s="264" t="s">
        <v>2394</v>
      </c>
    </row>
    <row r="63" spans="1:8" ht="18" customHeight="1" x14ac:dyDescent="0.25">
      <c r="A63" s="244" t="s">
        <v>635</v>
      </c>
      <c r="B63" s="244" t="s">
        <v>1428</v>
      </c>
      <c r="C63" s="244" t="s">
        <v>332</v>
      </c>
      <c r="D63" s="244" t="s">
        <v>2399</v>
      </c>
      <c r="E63" s="264" t="s">
        <v>2393</v>
      </c>
    </row>
    <row r="64" spans="1:8" ht="18" customHeight="1" x14ac:dyDescent="0.25">
      <c r="A64" s="244" t="s">
        <v>327</v>
      </c>
      <c r="B64" s="244" t="s">
        <v>212</v>
      </c>
      <c r="C64" s="244" t="s">
        <v>249</v>
      </c>
      <c r="D64" s="244" t="s">
        <v>2400</v>
      </c>
      <c r="E64" s="264" t="s">
        <v>2394</v>
      </c>
    </row>
    <row r="65" spans="1:8" ht="18" customHeight="1" x14ac:dyDescent="0.25">
      <c r="A65" s="244" t="s">
        <v>304</v>
      </c>
      <c r="B65" s="244" t="s">
        <v>305</v>
      </c>
      <c r="C65" s="244" t="s">
        <v>294</v>
      </c>
      <c r="D65" s="244" t="s">
        <v>2400</v>
      </c>
      <c r="E65" s="264" t="s">
        <v>2394</v>
      </c>
    </row>
    <row r="66" spans="1:8" ht="18" customHeight="1" x14ac:dyDescent="0.25">
      <c r="A66" s="244" t="s">
        <v>291</v>
      </c>
      <c r="B66" s="244" t="s">
        <v>290</v>
      </c>
      <c r="C66" s="244" t="s">
        <v>235</v>
      </c>
      <c r="D66" s="244" t="s">
        <v>2386</v>
      </c>
      <c r="E66" s="264" t="s">
        <v>2390</v>
      </c>
      <c r="F66" s="246"/>
      <c r="G66" s="246"/>
      <c r="H66" s="246"/>
    </row>
    <row r="67" spans="1:8" ht="18" customHeight="1" x14ac:dyDescent="0.25">
      <c r="A67" s="244" t="s">
        <v>497</v>
      </c>
      <c r="B67" s="244" t="s">
        <v>336</v>
      </c>
      <c r="C67" s="244" t="s">
        <v>506</v>
      </c>
      <c r="D67" s="244" t="s">
        <v>2399</v>
      </c>
      <c r="E67" s="264" t="s">
        <v>2393</v>
      </c>
      <c r="F67" s="246"/>
      <c r="G67" s="246"/>
      <c r="H67" s="246"/>
    </row>
    <row r="68" spans="1:8" ht="18" customHeight="1" x14ac:dyDescent="0.25">
      <c r="A68" s="244" t="s">
        <v>580</v>
      </c>
      <c r="B68" s="244" t="s">
        <v>581</v>
      </c>
      <c r="C68" s="244" t="s">
        <v>77</v>
      </c>
      <c r="D68" s="244" t="s">
        <v>2401</v>
      </c>
      <c r="E68" s="264" t="s">
        <v>2392</v>
      </c>
      <c r="F68" s="250"/>
      <c r="G68" s="250"/>
      <c r="H68" s="250"/>
    </row>
    <row r="69" spans="1:8" ht="18" customHeight="1" x14ac:dyDescent="0.25">
      <c r="A69" s="244" t="s">
        <v>84</v>
      </c>
      <c r="B69" s="244" t="s">
        <v>86</v>
      </c>
      <c r="C69" s="244" t="s">
        <v>301</v>
      </c>
      <c r="D69" s="244" t="s">
        <v>2388</v>
      </c>
      <c r="E69" s="264" t="s">
        <v>2395</v>
      </c>
    </row>
    <row r="70" spans="1:8" ht="18" customHeight="1" x14ac:dyDescent="0.25">
      <c r="A70" s="244" t="s">
        <v>85</v>
      </c>
      <c r="B70" s="244" t="s">
        <v>1482</v>
      </c>
      <c r="C70" s="244" t="s">
        <v>426</v>
      </c>
      <c r="D70" s="244" t="s">
        <v>2388</v>
      </c>
      <c r="E70" s="264" t="s">
        <v>2395</v>
      </c>
    </row>
    <row r="71" spans="1:8" ht="18" customHeight="1" x14ac:dyDescent="0.25">
      <c r="A71" s="244" t="s">
        <v>586</v>
      </c>
      <c r="B71" s="244" t="s">
        <v>587</v>
      </c>
      <c r="C71" s="244" t="s">
        <v>542</v>
      </c>
      <c r="D71" s="244" t="s">
        <v>2401</v>
      </c>
      <c r="E71" s="264" t="s">
        <v>2392</v>
      </c>
      <c r="F71" s="247"/>
      <c r="G71" s="247"/>
      <c r="H71" s="247"/>
    </row>
    <row r="72" spans="1:8" ht="18" customHeight="1" x14ac:dyDescent="0.25">
      <c r="A72" s="244" t="s">
        <v>116</v>
      </c>
      <c r="B72" s="244" t="s">
        <v>680</v>
      </c>
      <c r="C72" s="244" t="s">
        <v>235</v>
      </c>
      <c r="D72" s="244" t="s">
        <v>2388</v>
      </c>
      <c r="E72" s="264" t="s">
        <v>2395</v>
      </c>
    </row>
    <row r="73" spans="1:8" ht="18" customHeight="1" x14ac:dyDescent="0.25">
      <c r="A73" s="244" t="s">
        <v>556</v>
      </c>
      <c r="B73" s="244" t="s">
        <v>557</v>
      </c>
      <c r="C73" s="244" t="s">
        <v>301</v>
      </c>
      <c r="D73" s="244" t="s">
        <v>2386</v>
      </c>
      <c r="E73" s="264" t="s">
        <v>2390</v>
      </c>
    </row>
    <row r="74" spans="1:8" ht="18" customHeight="1" x14ac:dyDescent="0.25">
      <c r="A74" s="244" t="s">
        <v>565</v>
      </c>
      <c r="B74" s="244" t="s">
        <v>2113</v>
      </c>
      <c r="C74" s="244" t="s">
        <v>160</v>
      </c>
      <c r="D74" s="244" t="s">
        <v>2386</v>
      </c>
      <c r="E74" s="264" t="s">
        <v>2390</v>
      </c>
    </row>
    <row r="75" spans="1:8" ht="18" customHeight="1" x14ac:dyDescent="0.25">
      <c r="A75" s="244" t="s">
        <v>118</v>
      </c>
      <c r="B75" s="244" t="s">
        <v>831</v>
      </c>
      <c r="C75" s="244" t="s">
        <v>151</v>
      </c>
      <c r="D75" s="244" t="s">
        <v>2401</v>
      </c>
      <c r="E75" s="264" t="s">
        <v>2392</v>
      </c>
    </row>
    <row r="76" spans="1:8" ht="18" customHeight="1" x14ac:dyDescent="0.25">
      <c r="A76" s="244" t="s">
        <v>678</v>
      </c>
      <c r="B76" s="244" t="s">
        <v>590</v>
      </c>
      <c r="C76" s="244" t="s">
        <v>59</v>
      </c>
      <c r="D76" s="244" t="s">
        <v>2388</v>
      </c>
      <c r="E76" s="264" t="s">
        <v>2395</v>
      </c>
    </row>
    <row r="77" spans="1:8" ht="18" customHeight="1" x14ac:dyDescent="0.25">
      <c r="A77" s="254" t="s">
        <v>374</v>
      </c>
      <c r="B77" s="254" t="s">
        <v>390</v>
      </c>
      <c r="C77" s="254" t="s">
        <v>218</v>
      </c>
      <c r="D77" s="244" t="s">
        <v>2399</v>
      </c>
      <c r="E77" s="264" t="s">
        <v>2393</v>
      </c>
    </row>
    <row r="78" spans="1:8" ht="18" customHeight="1" x14ac:dyDescent="0.25">
      <c r="A78" s="255" t="s">
        <v>375</v>
      </c>
      <c r="B78" s="255" t="s">
        <v>613</v>
      </c>
      <c r="C78" s="255" t="s">
        <v>292</v>
      </c>
      <c r="D78" s="244" t="s">
        <v>2387</v>
      </c>
      <c r="E78" s="264" t="s">
        <v>2389</v>
      </c>
    </row>
    <row r="79" spans="1:8" ht="18" customHeight="1" x14ac:dyDescent="0.25">
      <c r="A79" s="255" t="s">
        <v>376</v>
      </c>
      <c r="B79" s="255" t="s">
        <v>612</v>
      </c>
      <c r="C79" s="255" t="s">
        <v>482</v>
      </c>
      <c r="D79" s="244" t="s">
        <v>2401</v>
      </c>
      <c r="E79" s="264" t="s">
        <v>2392</v>
      </c>
    </row>
    <row r="80" spans="1:8" ht="18" customHeight="1" x14ac:dyDescent="0.25">
      <c r="A80" s="244" t="s">
        <v>677</v>
      </c>
      <c r="B80" s="244" t="s">
        <v>286</v>
      </c>
      <c r="C80" s="244" t="s">
        <v>552</v>
      </c>
      <c r="D80" s="244" t="s">
        <v>2386</v>
      </c>
      <c r="E80" s="264" t="s">
        <v>2390</v>
      </c>
      <c r="F80" s="247"/>
      <c r="G80" s="247"/>
      <c r="H80" s="247"/>
    </row>
    <row r="81" spans="1:8" ht="18" customHeight="1" x14ac:dyDescent="0.25">
      <c r="A81" s="244" t="s">
        <v>566</v>
      </c>
      <c r="B81" s="244" t="s">
        <v>298</v>
      </c>
      <c r="C81" s="244" t="s">
        <v>249</v>
      </c>
      <c r="D81" s="244" t="s">
        <v>2400</v>
      </c>
      <c r="E81" s="264" t="s">
        <v>2394</v>
      </c>
    </row>
    <row r="82" spans="1:8" ht="18" customHeight="1" x14ac:dyDescent="0.25">
      <c r="A82" s="244" t="s">
        <v>643</v>
      </c>
      <c r="B82" s="244" t="s">
        <v>644</v>
      </c>
      <c r="C82" s="244" t="s">
        <v>645</v>
      </c>
      <c r="D82" s="244" t="s">
        <v>2386</v>
      </c>
      <c r="E82" s="264" t="s">
        <v>2390</v>
      </c>
    </row>
    <row r="83" spans="1:8" ht="18" customHeight="1" x14ac:dyDescent="0.25">
      <c r="A83" s="255" t="s">
        <v>377</v>
      </c>
      <c r="B83" s="255" t="s">
        <v>387</v>
      </c>
      <c r="C83" s="255" t="s">
        <v>542</v>
      </c>
      <c r="D83" s="244" t="s">
        <v>2401</v>
      </c>
      <c r="E83" s="264" t="s">
        <v>2392</v>
      </c>
    </row>
    <row r="84" spans="1:8" ht="18" customHeight="1" x14ac:dyDescent="0.25">
      <c r="A84" s="255" t="s">
        <v>378</v>
      </c>
      <c r="B84" s="255" t="s">
        <v>611</v>
      </c>
      <c r="C84" s="255" t="s">
        <v>59</v>
      </c>
      <c r="D84" s="244" t="s">
        <v>2386</v>
      </c>
      <c r="E84" s="264" t="s">
        <v>2390</v>
      </c>
      <c r="F84" s="246"/>
      <c r="G84" s="246"/>
      <c r="H84" s="246"/>
    </row>
    <row r="85" spans="1:8" ht="18" customHeight="1" x14ac:dyDescent="0.25">
      <c r="A85" s="255" t="s">
        <v>646</v>
      </c>
      <c r="B85" s="255" t="s">
        <v>647</v>
      </c>
      <c r="C85" s="255" t="s">
        <v>235</v>
      </c>
      <c r="D85" s="244" t="s">
        <v>2401</v>
      </c>
      <c r="E85" s="264" t="s">
        <v>2392</v>
      </c>
    </row>
    <row r="86" spans="1:8" ht="18" customHeight="1" x14ac:dyDescent="0.25">
      <c r="A86" s="255" t="s">
        <v>648</v>
      </c>
      <c r="B86" s="255" t="s">
        <v>811</v>
      </c>
      <c r="C86" s="255" t="s">
        <v>235</v>
      </c>
      <c r="D86" s="244" t="s">
        <v>2400</v>
      </c>
      <c r="E86" s="264" t="s">
        <v>2394</v>
      </c>
    </row>
    <row r="87" spans="1:8" ht="18" customHeight="1" x14ac:dyDescent="0.25">
      <c r="A87" s="255" t="s">
        <v>380</v>
      </c>
      <c r="B87" s="255" t="s">
        <v>389</v>
      </c>
      <c r="C87" s="255" t="s">
        <v>235</v>
      </c>
      <c r="D87" s="244" t="s">
        <v>2399</v>
      </c>
      <c r="E87" s="264" t="s">
        <v>2393</v>
      </c>
    </row>
    <row r="88" spans="1:8" ht="18" customHeight="1" x14ac:dyDescent="0.25">
      <c r="A88" s="255" t="s">
        <v>381</v>
      </c>
      <c r="B88" s="255" t="s">
        <v>812</v>
      </c>
      <c r="C88" s="255" t="s">
        <v>235</v>
      </c>
      <c r="D88" s="244" t="s">
        <v>2388</v>
      </c>
      <c r="E88" s="264" t="s">
        <v>2395</v>
      </c>
    </row>
    <row r="89" spans="1:8" ht="18" customHeight="1" x14ac:dyDescent="0.25">
      <c r="A89" s="255" t="s">
        <v>382</v>
      </c>
      <c r="B89" s="255" t="s">
        <v>610</v>
      </c>
      <c r="C89" s="255" t="s">
        <v>791</v>
      </c>
      <c r="D89" s="244" t="s">
        <v>2399</v>
      </c>
      <c r="E89" s="264" t="s">
        <v>2393</v>
      </c>
    </row>
    <row r="90" spans="1:8" ht="18" customHeight="1" x14ac:dyDescent="0.25">
      <c r="A90" s="255" t="s">
        <v>652</v>
      </c>
      <c r="B90" s="255" t="s">
        <v>2189</v>
      </c>
      <c r="C90" s="255" t="s">
        <v>482</v>
      </c>
      <c r="D90" s="244" t="s">
        <v>2386</v>
      </c>
      <c r="E90" s="264" t="s">
        <v>2390</v>
      </c>
    </row>
    <row r="91" spans="1:8" ht="18" customHeight="1" x14ac:dyDescent="0.25">
      <c r="A91" s="255" t="s">
        <v>255</v>
      </c>
      <c r="B91" s="255" t="s">
        <v>256</v>
      </c>
      <c r="C91" s="255" t="s">
        <v>461</v>
      </c>
      <c r="D91" s="244" t="s">
        <v>2387</v>
      </c>
      <c r="E91" s="264" t="s">
        <v>2389</v>
      </c>
    </row>
    <row r="92" spans="1:8" ht="18" customHeight="1" x14ac:dyDescent="0.25">
      <c r="A92" s="255" t="s">
        <v>257</v>
      </c>
      <c r="B92" s="255" t="s">
        <v>258</v>
      </c>
      <c r="C92" s="255" t="s">
        <v>862</v>
      </c>
      <c r="D92" s="244" t="s">
        <v>2400</v>
      </c>
      <c r="E92" s="264" t="s">
        <v>2394</v>
      </c>
    </row>
    <row r="93" spans="1:8" ht="18" customHeight="1" x14ac:dyDescent="0.25">
      <c r="A93" s="255" t="s">
        <v>383</v>
      </c>
      <c r="B93" s="255" t="s">
        <v>609</v>
      </c>
      <c r="C93" s="255" t="s">
        <v>292</v>
      </c>
      <c r="D93" s="244" t="s">
        <v>2399</v>
      </c>
      <c r="E93" s="264" t="s">
        <v>2393</v>
      </c>
    </row>
    <row r="94" spans="1:8" ht="18" customHeight="1" x14ac:dyDescent="0.25">
      <c r="A94" s="255" t="s">
        <v>653</v>
      </c>
      <c r="B94" s="255" t="s">
        <v>654</v>
      </c>
      <c r="C94" s="255" t="s">
        <v>235</v>
      </c>
      <c r="D94" s="244" t="s">
        <v>2387</v>
      </c>
      <c r="E94" s="264" t="s">
        <v>2389</v>
      </c>
    </row>
    <row r="95" spans="1:8" ht="18" customHeight="1" x14ac:dyDescent="0.25">
      <c r="A95" s="244" t="s">
        <v>567</v>
      </c>
      <c r="B95" s="244" t="s">
        <v>568</v>
      </c>
      <c r="C95" s="244" t="s">
        <v>482</v>
      </c>
      <c r="D95" s="244" t="s">
        <v>2399</v>
      </c>
      <c r="E95" s="264" t="s">
        <v>2393</v>
      </c>
    </row>
    <row r="96" spans="1:8" ht="18" customHeight="1" x14ac:dyDescent="0.25">
      <c r="A96" s="244" t="s">
        <v>685</v>
      </c>
      <c r="B96" s="244" t="s">
        <v>686</v>
      </c>
      <c r="C96" s="244" t="s">
        <v>220</v>
      </c>
      <c r="D96" s="244" t="s">
        <v>2388</v>
      </c>
      <c r="E96" s="264" t="s">
        <v>2395</v>
      </c>
    </row>
    <row r="97" spans="1:8" ht="18" customHeight="1" x14ac:dyDescent="0.25">
      <c r="A97" s="244" t="s">
        <v>687</v>
      </c>
      <c r="B97" s="244" t="s">
        <v>688</v>
      </c>
      <c r="C97" s="244" t="s">
        <v>482</v>
      </c>
      <c r="D97" s="244" t="s">
        <v>2386</v>
      </c>
      <c r="E97" s="264" t="s">
        <v>2390</v>
      </c>
    </row>
    <row r="98" spans="1:8" ht="18" customHeight="1" x14ac:dyDescent="0.25">
      <c r="A98" s="254" t="s">
        <v>384</v>
      </c>
      <c r="B98" s="254" t="s">
        <v>822</v>
      </c>
      <c r="C98" s="254" t="s">
        <v>698</v>
      </c>
      <c r="D98" s="244" t="s">
        <v>2401</v>
      </c>
      <c r="E98" s="264" t="s">
        <v>2392</v>
      </c>
    </row>
    <row r="99" spans="1:8" ht="18" customHeight="1" x14ac:dyDescent="0.25">
      <c r="A99" s="254" t="s">
        <v>699</v>
      </c>
      <c r="B99" s="254" t="s">
        <v>700</v>
      </c>
      <c r="C99" s="254" t="s">
        <v>545</v>
      </c>
      <c r="D99" s="244" t="s">
        <v>2386</v>
      </c>
      <c r="E99" s="264" t="s">
        <v>2390</v>
      </c>
    </row>
    <row r="100" spans="1:8" ht="18" customHeight="1" x14ac:dyDescent="0.25">
      <c r="A100" s="254" t="s">
        <v>701</v>
      </c>
      <c r="B100" s="254" t="s">
        <v>702</v>
      </c>
      <c r="C100" s="254" t="s">
        <v>235</v>
      </c>
      <c r="D100" s="244" t="s">
        <v>2401</v>
      </c>
      <c r="E100" s="264" t="s">
        <v>2392</v>
      </c>
    </row>
    <row r="101" spans="1:8" ht="18" customHeight="1" x14ac:dyDescent="0.25">
      <c r="A101" s="254" t="s">
        <v>703</v>
      </c>
      <c r="B101" s="254" t="s">
        <v>704</v>
      </c>
      <c r="C101" s="254" t="s">
        <v>235</v>
      </c>
      <c r="D101" s="244" t="s">
        <v>2386</v>
      </c>
      <c r="E101" s="264" t="s">
        <v>2390</v>
      </c>
    </row>
    <row r="102" spans="1:8" ht="18" customHeight="1" x14ac:dyDescent="0.25">
      <c r="A102" s="254" t="s">
        <v>655</v>
      </c>
      <c r="B102" s="254" t="s">
        <v>28</v>
      </c>
      <c r="C102" s="254" t="s">
        <v>235</v>
      </c>
      <c r="D102" s="244" t="s">
        <v>2386</v>
      </c>
      <c r="E102" s="264" t="s">
        <v>2390</v>
      </c>
    </row>
    <row r="103" spans="1:8" ht="18" customHeight="1" x14ac:dyDescent="0.25">
      <c r="A103" s="254" t="s">
        <v>656</v>
      </c>
      <c r="B103" s="254" t="s">
        <v>29</v>
      </c>
      <c r="C103" s="254" t="s">
        <v>235</v>
      </c>
      <c r="D103" s="244" t="s">
        <v>2399</v>
      </c>
      <c r="E103" s="264" t="s">
        <v>2393</v>
      </c>
    </row>
    <row r="104" spans="1:8" ht="18" customHeight="1" x14ac:dyDescent="0.25">
      <c r="A104" s="254" t="s">
        <v>657</v>
      </c>
      <c r="B104" s="254" t="s">
        <v>30</v>
      </c>
      <c r="C104" s="254" t="s">
        <v>461</v>
      </c>
      <c r="D104" s="244" t="s">
        <v>2399</v>
      </c>
      <c r="E104" s="264" t="s">
        <v>2393</v>
      </c>
    </row>
    <row r="105" spans="1:8" ht="18" customHeight="1" x14ac:dyDescent="0.25">
      <c r="A105" s="254" t="s">
        <v>705</v>
      </c>
      <c r="B105" s="254" t="s">
        <v>706</v>
      </c>
      <c r="C105" s="254" t="s">
        <v>707</v>
      </c>
      <c r="D105" s="244" t="s">
        <v>2400</v>
      </c>
      <c r="E105" s="264" t="s">
        <v>2394</v>
      </c>
    </row>
    <row r="106" spans="1:8" ht="18" customHeight="1" x14ac:dyDescent="0.25">
      <c r="A106" s="254" t="s">
        <v>16</v>
      </c>
      <c r="B106" s="254" t="s">
        <v>31</v>
      </c>
      <c r="C106" s="254" t="s">
        <v>485</v>
      </c>
      <c r="D106" s="244" t="s">
        <v>2400</v>
      </c>
      <c r="E106" s="264" t="s">
        <v>2394</v>
      </c>
    </row>
    <row r="107" spans="1:8" ht="18" customHeight="1" x14ac:dyDescent="0.25">
      <c r="A107" s="254" t="s">
        <v>17</v>
      </c>
      <c r="B107" s="254" t="s">
        <v>32</v>
      </c>
      <c r="C107" s="254" t="s">
        <v>619</v>
      </c>
      <c r="D107" s="244" t="s">
        <v>2400</v>
      </c>
      <c r="E107" s="264" t="s">
        <v>2394</v>
      </c>
    </row>
    <row r="108" spans="1:8" ht="18" customHeight="1" x14ac:dyDescent="0.25">
      <c r="A108" s="254" t="s">
        <v>18</v>
      </c>
      <c r="B108" s="254" t="s">
        <v>2188</v>
      </c>
      <c r="C108" s="254" t="s">
        <v>545</v>
      </c>
      <c r="D108" s="244" t="s">
        <v>2399</v>
      </c>
      <c r="E108" s="264" t="s">
        <v>2393</v>
      </c>
    </row>
    <row r="109" spans="1:8" ht="18" customHeight="1" x14ac:dyDescent="0.25">
      <c r="A109" s="254" t="s">
        <v>19</v>
      </c>
      <c r="B109" s="254" t="s">
        <v>34</v>
      </c>
      <c r="C109" s="254" t="s">
        <v>482</v>
      </c>
      <c r="D109" s="244" t="s">
        <v>2401</v>
      </c>
      <c r="E109" s="264" t="s">
        <v>2392</v>
      </c>
    </row>
    <row r="110" spans="1:8" ht="18" customHeight="1" x14ac:dyDescent="0.25">
      <c r="A110" s="254" t="s">
        <v>20</v>
      </c>
      <c r="B110" s="254" t="s">
        <v>35</v>
      </c>
      <c r="C110" s="254" t="s">
        <v>485</v>
      </c>
      <c r="D110" s="244" t="s">
        <v>2401</v>
      </c>
      <c r="E110" s="264" t="s">
        <v>2392</v>
      </c>
    </row>
    <row r="111" spans="1:8" ht="18" customHeight="1" x14ac:dyDescent="0.25">
      <c r="A111" s="254" t="s">
        <v>21</v>
      </c>
      <c r="B111" s="254" t="s">
        <v>36</v>
      </c>
      <c r="C111" s="254" t="s">
        <v>485</v>
      </c>
      <c r="D111" s="244" t="s">
        <v>2401</v>
      </c>
      <c r="E111" s="264" t="s">
        <v>2392</v>
      </c>
    </row>
    <row r="112" spans="1:8" ht="18" customHeight="1" x14ac:dyDescent="0.25">
      <c r="A112" s="254" t="s">
        <v>22</v>
      </c>
      <c r="B112" s="254" t="s">
        <v>37</v>
      </c>
      <c r="C112" s="254" t="s">
        <v>59</v>
      </c>
      <c r="D112" s="244" t="s">
        <v>2386</v>
      </c>
      <c r="E112" s="264" t="s">
        <v>2390</v>
      </c>
      <c r="F112" s="247"/>
      <c r="G112" s="247"/>
      <c r="H112" s="247"/>
    </row>
    <row r="113" spans="1:8" ht="18" customHeight="1" x14ac:dyDescent="0.25">
      <c r="A113" s="254" t="s">
        <v>23</v>
      </c>
      <c r="B113" s="254" t="s">
        <v>38</v>
      </c>
      <c r="C113" s="254" t="s">
        <v>827</v>
      </c>
      <c r="D113" s="244" t="s">
        <v>2401</v>
      </c>
      <c r="E113" s="264" t="s">
        <v>2392</v>
      </c>
    </row>
    <row r="114" spans="1:8" ht="18" customHeight="1" x14ac:dyDescent="0.25">
      <c r="A114" s="254" t="s">
        <v>24</v>
      </c>
      <c r="B114" s="254" t="s">
        <v>2195</v>
      </c>
      <c r="C114" s="254" t="s">
        <v>301</v>
      </c>
      <c r="D114" s="244" t="s">
        <v>2388</v>
      </c>
      <c r="E114" s="264" t="s">
        <v>2395</v>
      </c>
    </row>
    <row r="115" spans="1:8" ht="18" customHeight="1" x14ac:dyDescent="0.25">
      <c r="A115" s="254" t="s">
        <v>25</v>
      </c>
      <c r="B115" s="254" t="s">
        <v>39</v>
      </c>
      <c r="C115" s="254" t="s">
        <v>485</v>
      </c>
      <c r="D115" s="244" t="s">
        <v>2400</v>
      </c>
      <c r="E115" s="264" t="s">
        <v>2394</v>
      </c>
    </row>
    <row r="116" spans="1:8" ht="18" customHeight="1" x14ac:dyDescent="0.25">
      <c r="A116" s="254" t="s">
        <v>26</v>
      </c>
      <c r="B116" s="254" t="s">
        <v>40</v>
      </c>
      <c r="C116" s="254" t="s">
        <v>485</v>
      </c>
      <c r="D116" s="244" t="s">
        <v>2401</v>
      </c>
      <c r="E116" s="264" t="s">
        <v>2392</v>
      </c>
    </row>
    <row r="117" spans="1:8" s="246" customFormat="1" ht="18" customHeight="1" x14ac:dyDescent="0.25">
      <c r="A117" s="254" t="s">
        <v>27</v>
      </c>
      <c r="B117" s="254" t="s">
        <v>41</v>
      </c>
      <c r="C117" s="254" t="s">
        <v>542</v>
      </c>
      <c r="D117" s="244" t="s">
        <v>2399</v>
      </c>
      <c r="E117" s="264" t="s">
        <v>2393</v>
      </c>
    </row>
    <row r="118" spans="1:8" ht="18" customHeight="1" x14ac:dyDescent="0.25">
      <c r="A118" s="254" t="s">
        <v>385</v>
      </c>
      <c r="B118" s="254" t="s">
        <v>391</v>
      </c>
      <c r="C118" s="254" t="s">
        <v>301</v>
      </c>
      <c r="D118" s="244" t="s">
        <v>2401</v>
      </c>
      <c r="E118" s="264" t="s">
        <v>2392</v>
      </c>
      <c r="F118" s="248"/>
      <c r="G118" s="248"/>
      <c r="H118" s="248"/>
    </row>
    <row r="119" spans="1:8" ht="18" customHeight="1" x14ac:dyDescent="0.25">
      <c r="A119" s="254" t="s">
        <v>79</v>
      </c>
      <c r="B119" s="254" t="s">
        <v>80</v>
      </c>
      <c r="C119" s="254" t="s">
        <v>542</v>
      </c>
      <c r="D119" s="244" t="s">
        <v>2400</v>
      </c>
      <c r="E119" s="264" t="s">
        <v>2394</v>
      </c>
      <c r="F119" s="246"/>
      <c r="G119" s="246"/>
      <c r="H119" s="246"/>
    </row>
    <row r="120" spans="1:8" ht="18" customHeight="1" x14ac:dyDescent="0.25">
      <c r="A120" s="244" t="s">
        <v>569</v>
      </c>
      <c r="B120" s="244" t="s">
        <v>107</v>
      </c>
      <c r="C120" s="244" t="s">
        <v>485</v>
      </c>
      <c r="D120" s="244" t="s">
        <v>2387</v>
      </c>
      <c r="E120" s="264" t="s">
        <v>2389</v>
      </c>
    </row>
    <row r="121" spans="1:8" ht="18" customHeight="1" x14ac:dyDescent="0.25">
      <c r="A121" s="254" t="s">
        <v>386</v>
      </c>
      <c r="B121" s="254" t="s">
        <v>392</v>
      </c>
      <c r="C121" s="254" t="s">
        <v>160</v>
      </c>
      <c r="D121" s="244" t="s">
        <v>2400</v>
      </c>
      <c r="E121" s="264" t="s">
        <v>2394</v>
      </c>
    </row>
    <row r="122" spans="1:8" ht="18" customHeight="1" x14ac:dyDescent="0.25">
      <c r="A122" s="254" t="s">
        <v>693</v>
      </c>
      <c r="B122" s="254" t="s">
        <v>2114</v>
      </c>
      <c r="C122" s="254" t="s">
        <v>546</v>
      </c>
      <c r="D122" s="244" t="s">
        <v>2400</v>
      </c>
      <c r="E122" s="264" t="s">
        <v>2394</v>
      </c>
      <c r="F122" s="246"/>
      <c r="G122" s="246"/>
      <c r="H122" s="246"/>
    </row>
    <row r="123" spans="1:8" ht="18" customHeight="1" x14ac:dyDescent="0.25">
      <c r="A123" s="254" t="s">
        <v>708</v>
      </c>
      <c r="B123" s="254" t="s">
        <v>709</v>
      </c>
      <c r="C123" s="254" t="s">
        <v>542</v>
      </c>
      <c r="D123" s="244" t="s">
        <v>2400</v>
      </c>
      <c r="E123" s="264" t="s">
        <v>2394</v>
      </c>
    </row>
    <row r="124" spans="1:8" ht="18" customHeight="1" x14ac:dyDescent="0.25">
      <c r="A124" s="254" t="s">
        <v>710</v>
      </c>
      <c r="B124" s="254" t="s">
        <v>711</v>
      </c>
      <c r="C124" s="254" t="s">
        <v>235</v>
      </c>
      <c r="D124" s="244" t="s">
        <v>2401</v>
      </c>
      <c r="E124" s="264" t="s">
        <v>2392</v>
      </c>
    </row>
    <row r="125" spans="1:8" ht="18" customHeight="1" x14ac:dyDescent="0.25">
      <c r="A125" s="254" t="s">
        <v>712</v>
      </c>
      <c r="B125" s="254" t="s">
        <v>2116</v>
      </c>
      <c r="C125" s="254" t="s">
        <v>301</v>
      </c>
      <c r="D125" s="244" t="s">
        <v>2386</v>
      </c>
      <c r="E125" s="264" t="s">
        <v>2390</v>
      </c>
    </row>
    <row r="126" spans="1:8" ht="18" customHeight="1" x14ac:dyDescent="0.25">
      <c r="A126" s="254" t="s">
        <v>714</v>
      </c>
      <c r="B126" s="254" t="s">
        <v>715</v>
      </c>
      <c r="C126" s="254" t="s">
        <v>160</v>
      </c>
      <c r="D126" s="244" t="s">
        <v>2388</v>
      </c>
      <c r="E126" s="264" t="s">
        <v>2395</v>
      </c>
    </row>
    <row r="127" spans="1:8" ht="18" customHeight="1" x14ac:dyDescent="0.25">
      <c r="A127" s="254" t="s">
        <v>716</v>
      </c>
      <c r="B127" s="254" t="s">
        <v>718</v>
      </c>
      <c r="C127" s="254" t="s">
        <v>59</v>
      </c>
      <c r="D127" s="244" t="s">
        <v>2387</v>
      </c>
      <c r="E127" s="264" t="s">
        <v>2389</v>
      </c>
    </row>
    <row r="128" spans="1:8" ht="18" customHeight="1" x14ac:dyDescent="0.25">
      <c r="A128" s="254" t="s">
        <v>717</v>
      </c>
      <c r="B128" s="254" t="s">
        <v>719</v>
      </c>
      <c r="C128" s="254" t="s">
        <v>235</v>
      </c>
      <c r="D128" s="244" t="s">
        <v>2399</v>
      </c>
      <c r="E128" s="264" t="s">
        <v>2393</v>
      </c>
    </row>
    <row r="129" spans="1:8" ht="18" customHeight="1" x14ac:dyDescent="0.25">
      <c r="A129" s="254" t="s">
        <v>720</v>
      </c>
      <c r="B129" s="254" t="s">
        <v>721</v>
      </c>
      <c r="C129" s="254" t="s">
        <v>160</v>
      </c>
      <c r="D129" s="244" t="s">
        <v>2401</v>
      </c>
      <c r="E129" s="264" t="s">
        <v>2392</v>
      </c>
      <c r="F129" s="246"/>
      <c r="G129" s="246"/>
      <c r="H129" s="246"/>
    </row>
    <row r="130" spans="1:8" ht="18" customHeight="1" x14ac:dyDescent="0.25">
      <c r="A130" s="254" t="s">
        <v>722</v>
      </c>
      <c r="B130" s="254" t="s">
        <v>723</v>
      </c>
      <c r="C130" s="254" t="s">
        <v>188</v>
      </c>
      <c r="D130" s="244" t="s">
        <v>2401</v>
      </c>
      <c r="E130" s="264" t="s">
        <v>2392</v>
      </c>
    </row>
    <row r="131" spans="1:8" ht="18" customHeight="1" x14ac:dyDescent="0.25">
      <c r="A131" s="254" t="s">
        <v>724</v>
      </c>
      <c r="B131" s="254" t="s">
        <v>725</v>
      </c>
      <c r="C131" s="254" t="s">
        <v>482</v>
      </c>
      <c r="D131" s="244" t="s">
        <v>2386</v>
      </c>
      <c r="E131" s="264" t="s">
        <v>2390</v>
      </c>
    </row>
    <row r="132" spans="1:8" ht="18" customHeight="1" x14ac:dyDescent="0.25">
      <c r="A132" s="254" t="s">
        <v>726</v>
      </c>
      <c r="B132" s="254" t="s">
        <v>727</v>
      </c>
      <c r="C132" s="254" t="s">
        <v>542</v>
      </c>
      <c r="D132" s="244" t="s">
        <v>2399</v>
      </c>
      <c r="E132" s="264" t="s">
        <v>2393</v>
      </c>
      <c r="F132" s="246"/>
      <c r="G132" s="246"/>
      <c r="H132" s="246"/>
    </row>
    <row r="133" spans="1:8" ht="18" customHeight="1" x14ac:dyDescent="0.25">
      <c r="A133" s="254" t="s">
        <v>728</v>
      </c>
      <c r="B133" s="254" t="s">
        <v>729</v>
      </c>
      <c r="C133" s="254" t="s">
        <v>160</v>
      </c>
      <c r="D133" s="244" t="s">
        <v>2399</v>
      </c>
      <c r="E133" s="264" t="s">
        <v>2393</v>
      </c>
      <c r="F133" s="246"/>
      <c r="G133" s="246"/>
      <c r="H133" s="246"/>
    </row>
    <row r="134" spans="1:8" ht="18" customHeight="1" x14ac:dyDescent="0.25">
      <c r="A134" s="254" t="s">
        <v>730</v>
      </c>
      <c r="B134" s="254" t="s">
        <v>731</v>
      </c>
      <c r="C134" s="254" t="s">
        <v>235</v>
      </c>
      <c r="D134" s="244" t="s">
        <v>2400</v>
      </c>
      <c r="E134" s="264" t="s">
        <v>2394</v>
      </c>
    </row>
    <row r="135" spans="1:8" ht="18" customHeight="1" x14ac:dyDescent="0.25">
      <c r="A135" s="254" t="s">
        <v>732</v>
      </c>
      <c r="B135" s="254" t="s">
        <v>733</v>
      </c>
      <c r="C135" s="254" t="s">
        <v>482</v>
      </c>
      <c r="D135" s="244" t="s">
        <v>2400</v>
      </c>
      <c r="E135" s="264" t="s">
        <v>2394</v>
      </c>
    </row>
    <row r="136" spans="1:8" ht="18" customHeight="1" x14ac:dyDescent="0.25">
      <c r="A136" s="254" t="s">
        <v>734</v>
      </c>
      <c r="B136" s="254" t="s">
        <v>735</v>
      </c>
      <c r="C136" s="254" t="s">
        <v>218</v>
      </c>
      <c r="D136" s="244" t="s">
        <v>2401</v>
      </c>
      <c r="E136" s="264" t="s">
        <v>2392</v>
      </c>
    </row>
    <row r="137" spans="1:8" ht="18" customHeight="1" x14ac:dyDescent="0.25">
      <c r="A137" s="254" t="s">
        <v>736</v>
      </c>
      <c r="B137" s="254" t="s">
        <v>737</v>
      </c>
      <c r="C137" s="254" t="s">
        <v>301</v>
      </c>
      <c r="D137" s="244" t="s">
        <v>2388</v>
      </c>
      <c r="E137" s="264" t="s">
        <v>2395</v>
      </c>
    </row>
    <row r="138" spans="1:8" ht="18" customHeight="1" x14ac:dyDescent="0.25">
      <c r="A138" s="254" t="s">
        <v>738</v>
      </c>
      <c r="B138" s="254" t="s">
        <v>739</v>
      </c>
      <c r="C138" s="254" t="s">
        <v>542</v>
      </c>
      <c r="D138" s="244" t="s">
        <v>2386</v>
      </c>
      <c r="E138" s="264" t="s">
        <v>2390</v>
      </c>
    </row>
    <row r="139" spans="1:8" ht="18" customHeight="1" x14ac:dyDescent="0.25">
      <c r="A139" s="254" t="s">
        <v>740</v>
      </c>
      <c r="B139" s="254" t="s">
        <v>741</v>
      </c>
      <c r="C139" s="254" t="s">
        <v>301</v>
      </c>
      <c r="D139" s="244" t="s">
        <v>2401</v>
      </c>
      <c r="E139" s="264" t="s">
        <v>2392</v>
      </c>
    </row>
    <row r="140" spans="1:8" ht="18" customHeight="1" x14ac:dyDescent="0.25">
      <c r="A140" s="254" t="s">
        <v>742</v>
      </c>
      <c r="B140" s="254" t="s">
        <v>2194</v>
      </c>
      <c r="C140" s="254" t="s">
        <v>218</v>
      </c>
      <c r="D140" s="244" t="s">
        <v>2388</v>
      </c>
      <c r="E140" s="264" t="s">
        <v>2395</v>
      </c>
      <c r="F140" s="248"/>
      <c r="G140" s="248"/>
      <c r="H140" s="248"/>
    </row>
    <row r="141" spans="1:8" ht="18" customHeight="1" x14ac:dyDescent="0.25">
      <c r="A141" s="254" t="s">
        <v>744</v>
      </c>
      <c r="B141" s="254" t="s">
        <v>743</v>
      </c>
      <c r="C141" s="254" t="s">
        <v>555</v>
      </c>
      <c r="D141" s="244" t="s">
        <v>2399</v>
      </c>
      <c r="E141" s="264" t="s">
        <v>2393</v>
      </c>
    </row>
    <row r="142" spans="1:8" ht="18" customHeight="1" x14ac:dyDescent="0.25">
      <c r="A142" s="254" t="s">
        <v>745</v>
      </c>
      <c r="B142" s="254" t="s">
        <v>2193</v>
      </c>
      <c r="C142" s="254" t="s">
        <v>301</v>
      </c>
      <c r="D142" s="244" t="s">
        <v>2400</v>
      </c>
      <c r="E142" s="264" t="s">
        <v>2394</v>
      </c>
    </row>
    <row r="143" spans="1:8" ht="18" customHeight="1" x14ac:dyDescent="0.25">
      <c r="A143" s="254" t="s">
        <v>747</v>
      </c>
      <c r="B143" s="254" t="s">
        <v>748</v>
      </c>
      <c r="C143" s="254" t="s">
        <v>542</v>
      </c>
      <c r="D143" s="244" t="s">
        <v>2401</v>
      </c>
      <c r="E143" s="264" t="s">
        <v>2392</v>
      </c>
    </row>
    <row r="144" spans="1:8" ht="18" customHeight="1" x14ac:dyDescent="0.25">
      <c r="A144" s="254" t="s">
        <v>749</v>
      </c>
      <c r="B144" s="254" t="s">
        <v>750</v>
      </c>
      <c r="C144" s="254" t="s">
        <v>235</v>
      </c>
      <c r="D144" s="244" t="s">
        <v>2401</v>
      </c>
      <c r="E144" s="264" t="s">
        <v>2392</v>
      </c>
      <c r="F144" s="248"/>
      <c r="G144" s="248"/>
      <c r="H144" s="248"/>
    </row>
    <row r="145" spans="1:8" s="246" customFormat="1" ht="18" customHeight="1" x14ac:dyDescent="0.25">
      <c r="A145" s="254" t="s">
        <v>408</v>
      </c>
      <c r="B145" s="254" t="s">
        <v>409</v>
      </c>
      <c r="C145" s="254" t="s">
        <v>301</v>
      </c>
      <c r="D145" s="244" t="s">
        <v>2386</v>
      </c>
      <c r="E145" s="264" t="s">
        <v>2390</v>
      </c>
    </row>
    <row r="146" spans="1:8" s="248" customFormat="1" ht="18" customHeight="1" x14ac:dyDescent="0.25">
      <c r="A146" s="254" t="s">
        <v>410</v>
      </c>
      <c r="B146" s="254" t="s">
        <v>411</v>
      </c>
      <c r="C146" s="254" t="s">
        <v>160</v>
      </c>
      <c r="D146" s="244" t="s">
        <v>2388</v>
      </c>
      <c r="E146" s="264" t="s">
        <v>2395</v>
      </c>
    </row>
    <row r="147" spans="1:8" s="245" customFormat="1" ht="18" customHeight="1" x14ac:dyDescent="0.25">
      <c r="A147" s="254" t="s">
        <v>751</v>
      </c>
      <c r="B147" s="254" t="s">
        <v>1051</v>
      </c>
      <c r="C147" s="254" t="s">
        <v>235</v>
      </c>
      <c r="D147" s="244" t="s">
        <v>2396</v>
      </c>
      <c r="E147" s="264" t="s">
        <v>2391</v>
      </c>
      <c r="F147" s="253"/>
      <c r="G147" s="253"/>
      <c r="H147" s="253"/>
    </row>
    <row r="148" spans="1:8" ht="18" customHeight="1" x14ac:dyDescent="0.25">
      <c r="A148" s="254" t="s">
        <v>752</v>
      </c>
      <c r="B148" s="254" t="s">
        <v>1052</v>
      </c>
      <c r="C148" s="254" t="s">
        <v>753</v>
      </c>
      <c r="D148" s="244" t="s">
        <v>2399</v>
      </c>
      <c r="E148" s="264" t="s">
        <v>2393</v>
      </c>
    </row>
    <row r="149" spans="1:8" ht="18" customHeight="1" x14ac:dyDescent="0.25">
      <c r="A149" s="254" t="s">
        <v>412</v>
      </c>
      <c r="B149" s="254" t="s">
        <v>413</v>
      </c>
      <c r="C149" s="254" t="s">
        <v>1065</v>
      </c>
      <c r="D149" s="244" t="s">
        <v>2401</v>
      </c>
      <c r="E149" s="264" t="s">
        <v>2392</v>
      </c>
    </row>
    <row r="150" spans="1:8" ht="18" customHeight="1" x14ac:dyDescent="0.25">
      <c r="A150" s="254" t="s">
        <v>414</v>
      </c>
      <c r="B150" s="254" t="s">
        <v>415</v>
      </c>
      <c r="C150" s="254" t="s">
        <v>332</v>
      </c>
      <c r="D150" s="244" t="s">
        <v>2387</v>
      </c>
      <c r="E150" s="264" t="s">
        <v>2389</v>
      </c>
      <c r="F150" s="246"/>
      <c r="G150" s="246"/>
      <c r="H150" s="246"/>
    </row>
    <row r="151" spans="1:8" ht="18" customHeight="1" x14ac:dyDescent="0.25">
      <c r="A151" s="254" t="s">
        <v>416</v>
      </c>
      <c r="B151" s="254" t="s">
        <v>417</v>
      </c>
      <c r="C151" s="254" t="s">
        <v>235</v>
      </c>
      <c r="D151" s="244" t="s">
        <v>2396</v>
      </c>
      <c r="E151" s="264" t="s">
        <v>2391</v>
      </c>
    </row>
    <row r="152" spans="1:8" ht="18" customHeight="1" x14ac:dyDescent="0.25">
      <c r="A152" s="254" t="s">
        <v>755</v>
      </c>
      <c r="B152" s="254" t="s">
        <v>756</v>
      </c>
      <c r="C152" s="254" t="s">
        <v>235</v>
      </c>
      <c r="D152" s="244" t="s">
        <v>2387</v>
      </c>
      <c r="E152" s="264" t="s">
        <v>2389</v>
      </c>
    </row>
    <row r="153" spans="1:8" ht="18" customHeight="1" x14ac:dyDescent="0.25">
      <c r="A153" s="244" t="s">
        <v>419</v>
      </c>
      <c r="B153" s="244" t="s">
        <v>420</v>
      </c>
      <c r="C153" s="244" t="s">
        <v>235</v>
      </c>
      <c r="D153" s="244" t="s">
        <v>2399</v>
      </c>
      <c r="E153" s="264" t="s">
        <v>2393</v>
      </c>
    </row>
    <row r="154" spans="1:8" ht="18" customHeight="1" x14ac:dyDescent="0.25">
      <c r="A154" s="244" t="s">
        <v>421</v>
      </c>
      <c r="B154" s="244" t="s">
        <v>830</v>
      </c>
      <c r="C154" s="244" t="s">
        <v>175</v>
      </c>
      <c r="D154" s="244" t="s">
        <v>2387</v>
      </c>
      <c r="E154" s="264" t="s">
        <v>2389</v>
      </c>
    </row>
    <row r="155" spans="1:8" ht="18" customHeight="1" x14ac:dyDescent="0.25">
      <c r="A155" s="244" t="s">
        <v>757</v>
      </c>
      <c r="B155" s="244" t="s">
        <v>758</v>
      </c>
      <c r="C155" s="244" t="s">
        <v>466</v>
      </c>
      <c r="D155" s="244" t="s">
        <v>2386</v>
      </c>
      <c r="E155" s="264" t="s">
        <v>2390</v>
      </c>
    </row>
    <row r="156" spans="1:8" ht="18" customHeight="1" x14ac:dyDescent="0.25">
      <c r="A156" s="244" t="s">
        <v>759</v>
      </c>
      <c r="B156" s="244" t="s">
        <v>839</v>
      </c>
      <c r="C156" s="244" t="s">
        <v>235</v>
      </c>
      <c r="D156" s="244" t="s">
        <v>2388</v>
      </c>
      <c r="E156" s="264" t="s">
        <v>2395</v>
      </c>
      <c r="F156" s="247"/>
      <c r="G156" s="247"/>
      <c r="H156" s="247"/>
    </row>
    <row r="157" spans="1:8" ht="18" customHeight="1" x14ac:dyDescent="0.25">
      <c r="A157" s="244" t="s">
        <v>760</v>
      </c>
      <c r="B157" s="244" t="s">
        <v>761</v>
      </c>
      <c r="C157" s="244" t="s">
        <v>542</v>
      </c>
      <c r="D157" s="244" t="s">
        <v>2388</v>
      </c>
      <c r="E157" s="264" t="s">
        <v>2395</v>
      </c>
      <c r="F157" s="246"/>
      <c r="G157" s="246"/>
      <c r="H157" s="246"/>
    </row>
    <row r="158" spans="1:8" ht="18" customHeight="1" x14ac:dyDescent="0.25">
      <c r="A158" s="244" t="s">
        <v>762</v>
      </c>
      <c r="B158" s="244" t="s">
        <v>763</v>
      </c>
      <c r="C158" s="244" t="s">
        <v>482</v>
      </c>
      <c r="D158" s="244" t="s">
        <v>2399</v>
      </c>
      <c r="E158" s="264" t="s">
        <v>2393</v>
      </c>
    </row>
    <row r="159" spans="1:8" ht="18" customHeight="1" x14ac:dyDescent="0.25">
      <c r="A159" s="244" t="s">
        <v>764</v>
      </c>
      <c r="B159" s="244" t="s">
        <v>765</v>
      </c>
      <c r="C159" s="244" t="s">
        <v>482</v>
      </c>
      <c r="D159" s="244" t="s">
        <v>2387</v>
      </c>
      <c r="E159" s="264" t="s">
        <v>2389</v>
      </c>
    </row>
    <row r="160" spans="1:8" ht="18" customHeight="1" x14ac:dyDescent="0.25">
      <c r="A160" s="244" t="s">
        <v>766</v>
      </c>
      <c r="B160" s="244" t="s">
        <v>1351</v>
      </c>
      <c r="C160" s="244" t="s">
        <v>235</v>
      </c>
      <c r="D160" s="244" t="s">
        <v>2400</v>
      </c>
      <c r="E160" s="264" t="s">
        <v>2394</v>
      </c>
    </row>
    <row r="161" spans="1:8" ht="18" customHeight="1" x14ac:dyDescent="0.25">
      <c r="A161" s="244" t="s">
        <v>768</v>
      </c>
      <c r="B161" s="244" t="s">
        <v>767</v>
      </c>
      <c r="C161" s="244" t="s">
        <v>542</v>
      </c>
      <c r="D161" s="244" t="s">
        <v>2400</v>
      </c>
      <c r="E161" s="264" t="s">
        <v>2394</v>
      </c>
    </row>
    <row r="162" spans="1:8" ht="18" customHeight="1" x14ac:dyDescent="0.25">
      <c r="A162" s="244" t="s">
        <v>772</v>
      </c>
      <c r="B162" s="244" t="s">
        <v>773</v>
      </c>
      <c r="C162" s="244" t="s">
        <v>542</v>
      </c>
      <c r="D162" s="244" t="s">
        <v>2386</v>
      </c>
      <c r="E162" s="264" t="s">
        <v>2390</v>
      </c>
    </row>
    <row r="163" spans="1:8" ht="18" customHeight="1" x14ac:dyDescent="0.25">
      <c r="A163" s="244" t="s">
        <v>774</v>
      </c>
      <c r="B163" s="244" t="s">
        <v>775</v>
      </c>
      <c r="C163" s="244" t="s">
        <v>776</v>
      </c>
      <c r="D163" s="244" t="s">
        <v>2400</v>
      </c>
      <c r="E163" s="264" t="s">
        <v>2394</v>
      </c>
    </row>
    <row r="164" spans="1:8" ht="18" customHeight="1" x14ac:dyDescent="0.25">
      <c r="A164" s="244" t="s">
        <v>777</v>
      </c>
      <c r="B164" s="244" t="s">
        <v>778</v>
      </c>
      <c r="C164" s="244" t="s">
        <v>2375</v>
      </c>
      <c r="D164" s="244" t="s">
        <v>2388</v>
      </c>
      <c r="E164" s="264" t="s">
        <v>2395</v>
      </c>
    </row>
    <row r="165" spans="1:8" ht="18" customHeight="1" x14ac:dyDescent="0.25">
      <c r="A165" s="244" t="s">
        <v>779</v>
      </c>
      <c r="B165" s="244" t="s">
        <v>780</v>
      </c>
      <c r="C165" s="244" t="s">
        <v>560</v>
      </c>
      <c r="D165" s="244" t="s">
        <v>2400</v>
      </c>
      <c r="E165" s="264" t="s">
        <v>2394</v>
      </c>
    </row>
    <row r="166" spans="1:8" ht="18" customHeight="1" x14ac:dyDescent="0.25">
      <c r="A166" s="244" t="s">
        <v>781</v>
      </c>
      <c r="B166" s="244" t="s">
        <v>1437</v>
      </c>
      <c r="C166" s="244" t="s">
        <v>555</v>
      </c>
      <c r="D166" s="244" t="s">
        <v>2388</v>
      </c>
      <c r="E166" s="264" t="s">
        <v>2395</v>
      </c>
      <c r="F166" s="246"/>
      <c r="G166" s="246"/>
      <c r="H166" s="246"/>
    </row>
    <row r="167" spans="1:8" ht="18" customHeight="1" x14ac:dyDescent="0.25">
      <c r="A167" s="244" t="s">
        <v>865</v>
      </c>
      <c r="B167" s="244" t="s">
        <v>782</v>
      </c>
      <c r="C167" s="244" t="s">
        <v>206</v>
      </c>
      <c r="D167" s="244" t="s">
        <v>2388</v>
      </c>
      <c r="E167" s="264" t="s">
        <v>2395</v>
      </c>
    </row>
    <row r="168" spans="1:8" ht="18" customHeight="1" x14ac:dyDescent="0.25">
      <c r="A168" s="244" t="s">
        <v>784</v>
      </c>
      <c r="B168" s="244" t="s">
        <v>785</v>
      </c>
      <c r="C168" s="244" t="s">
        <v>301</v>
      </c>
      <c r="D168" s="244" t="s">
        <v>2400</v>
      </c>
      <c r="E168" s="264" t="s">
        <v>2394</v>
      </c>
    </row>
    <row r="169" spans="1:8" ht="18" customHeight="1" x14ac:dyDescent="0.25">
      <c r="A169" s="244" t="s">
        <v>786</v>
      </c>
      <c r="B169" s="244" t="s">
        <v>787</v>
      </c>
      <c r="C169" s="244" t="s">
        <v>482</v>
      </c>
      <c r="D169" s="244" t="s">
        <v>2386</v>
      </c>
      <c r="E169" s="264" t="s">
        <v>2390</v>
      </c>
    </row>
    <row r="170" spans="1:8" ht="18" customHeight="1" x14ac:dyDescent="0.25">
      <c r="A170" s="244" t="s">
        <v>788</v>
      </c>
      <c r="B170" s="244" t="s">
        <v>789</v>
      </c>
      <c r="C170" s="244" t="s">
        <v>555</v>
      </c>
      <c r="D170" s="244" t="s">
        <v>2401</v>
      </c>
      <c r="E170" s="264" t="s">
        <v>2392</v>
      </c>
      <c r="F170" s="246"/>
      <c r="G170" s="246"/>
      <c r="H170" s="246"/>
    </row>
    <row r="171" spans="1:8" ht="18" customHeight="1" x14ac:dyDescent="0.25">
      <c r="A171" s="244" t="s">
        <v>792</v>
      </c>
      <c r="B171" s="244" t="s">
        <v>793</v>
      </c>
      <c r="C171" s="244" t="s">
        <v>235</v>
      </c>
      <c r="D171" s="244" t="s">
        <v>2386</v>
      </c>
      <c r="E171" s="264" t="s">
        <v>2390</v>
      </c>
    </row>
    <row r="172" spans="1:8" ht="18" customHeight="1" x14ac:dyDescent="0.25">
      <c r="A172" s="244" t="s">
        <v>795</v>
      </c>
      <c r="B172" s="244" t="s">
        <v>796</v>
      </c>
      <c r="C172" s="244" t="s">
        <v>235</v>
      </c>
      <c r="D172" s="244" t="s">
        <v>2388</v>
      </c>
      <c r="E172" s="264" t="s">
        <v>2395</v>
      </c>
    </row>
    <row r="173" spans="1:8" ht="18" customHeight="1" x14ac:dyDescent="0.25">
      <c r="A173" s="244" t="s">
        <v>488</v>
      </c>
      <c r="B173" s="244" t="s">
        <v>690</v>
      </c>
      <c r="C173" s="244" t="s">
        <v>555</v>
      </c>
      <c r="D173" s="244" t="s">
        <v>2388</v>
      </c>
      <c r="E173" s="264" t="s">
        <v>2395</v>
      </c>
    </row>
    <row r="174" spans="1:8" ht="18" customHeight="1" x14ac:dyDescent="0.25">
      <c r="A174" s="244" t="s">
        <v>797</v>
      </c>
      <c r="B174" s="244" t="s">
        <v>798</v>
      </c>
      <c r="C174" s="244" t="s">
        <v>160</v>
      </c>
      <c r="D174" s="244" t="s">
        <v>2399</v>
      </c>
      <c r="E174" s="264" t="s">
        <v>2393</v>
      </c>
    </row>
    <row r="175" spans="1:8" ht="18" customHeight="1" x14ac:dyDescent="0.25">
      <c r="A175" s="244" t="s">
        <v>799</v>
      </c>
      <c r="B175" s="244" t="s">
        <v>1354</v>
      </c>
      <c r="C175" s="244" t="s">
        <v>235</v>
      </c>
      <c r="D175" s="244" t="s">
        <v>2388</v>
      </c>
      <c r="E175" s="264" t="s">
        <v>2395</v>
      </c>
      <c r="F175" s="247"/>
      <c r="G175" s="247"/>
      <c r="H175" s="247"/>
    </row>
    <row r="176" spans="1:8" ht="18" customHeight="1" x14ac:dyDescent="0.25">
      <c r="A176" s="244" t="s">
        <v>489</v>
      </c>
      <c r="B176" s="244" t="s">
        <v>2191</v>
      </c>
      <c r="C176" s="244" t="s">
        <v>249</v>
      </c>
      <c r="D176" s="244" t="s">
        <v>2400</v>
      </c>
      <c r="E176" s="264" t="s">
        <v>2394</v>
      </c>
    </row>
    <row r="177" spans="1:8" ht="18" customHeight="1" x14ac:dyDescent="0.25">
      <c r="A177" s="244" t="s">
        <v>800</v>
      </c>
      <c r="B177" s="244" t="s">
        <v>801</v>
      </c>
      <c r="C177" s="244" t="s">
        <v>482</v>
      </c>
      <c r="D177" s="244" t="s">
        <v>2400</v>
      </c>
      <c r="E177" s="264" t="s">
        <v>2394</v>
      </c>
    </row>
    <row r="178" spans="1:8" ht="18" customHeight="1" x14ac:dyDescent="0.25">
      <c r="A178" s="244" t="s">
        <v>802</v>
      </c>
      <c r="B178" s="244" t="s">
        <v>803</v>
      </c>
      <c r="C178" s="244" t="s">
        <v>235</v>
      </c>
      <c r="D178" s="244" t="s">
        <v>2387</v>
      </c>
      <c r="E178" s="264" t="s">
        <v>2389</v>
      </c>
    </row>
    <row r="179" spans="1:8" ht="18" customHeight="1" x14ac:dyDescent="0.25">
      <c r="A179" s="244" t="s">
        <v>804</v>
      </c>
      <c r="B179" s="244" t="s">
        <v>805</v>
      </c>
      <c r="C179" s="244" t="s">
        <v>301</v>
      </c>
      <c r="D179" s="244" t="s">
        <v>2399</v>
      </c>
      <c r="E179" s="264" t="s">
        <v>2393</v>
      </c>
    </row>
    <row r="180" spans="1:8" ht="18" customHeight="1" x14ac:dyDescent="0.25">
      <c r="A180" s="244" t="s">
        <v>806</v>
      </c>
      <c r="B180" s="244" t="s">
        <v>807</v>
      </c>
      <c r="C180" s="244" t="s">
        <v>235</v>
      </c>
      <c r="D180" s="244" t="s">
        <v>2386</v>
      </c>
      <c r="E180" s="264" t="s">
        <v>2390</v>
      </c>
    </row>
    <row r="181" spans="1:8" ht="18" customHeight="1" x14ac:dyDescent="0.25">
      <c r="A181" s="244" t="s">
        <v>808</v>
      </c>
      <c r="B181" s="244" t="s">
        <v>809</v>
      </c>
      <c r="C181" s="244" t="s">
        <v>235</v>
      </c>
      <c r="D181" s="244" t="s">
        <v>2386</v>
      </c>
      <c r="E181" s="264" t="s">
        <v>2390</v>
      </c>
    </row>
    <row r="182" spans="1:8" ht="18" customHeight="1" x14ac:dyDescent="0.25">
      <c r="A182" s="244" t="s">
        <v>810</v>
      </c>
      <c r="B182" s="244" t="s">
        <v>1436</v>
      </c>
      <c r="C182" s="244" t="s">
        <v>862</v>
      </c>
      <c r="D182" s="244" t="s">
        <v>2399</v>
      </c>
      <c r="E182" s="264" t="s">
        <v>2393</v>
      </c>
      <c r="F182" s="248"/>
      <c r="G182" s="248"/>
      <c r="H182" s="248"/>
    </row>
    <row r="183" spans="1:8" ht="18" customHeight="1" x14ac:dyDescent="0.25">
      <c r="A183" s="244" t="s">
        <v>843</v>
      </c>
      <c r="B183" s="244" t="s">
        <v>844</v>
      </c>
      <c r="C183" s="244" t="s">
        <v>59</v>
      </c>
      <c r="D183" s="244" t="s">
        <v>2400</v>
      </c>
      <c r="E183" s="264" t="s">
        <v>2394</v>
      </c>
      <c r="F183" s="246"/>
      <c r="G183" s="246"/>
      <c r="H183" s="246"/>
    </row>
    <row r="184" spans="1:8" ht="18" customHeight="1" x14ac:dyDescent="0.25">
      <c r="A184" s="244" t="s">
        <v>872</v>
      </c>
      <c r="B184" s="244" t="s">
        <v>873</v>
      </c>
      <c r="C184" s="244" t="s">
        <v>235</v>
      </c>
      <c r="D184" s="244" t="s">
        <v>2399</v>
      </c>
      <c r="E184" s="264" t="s">
        <v>2393</v>
      </c>
    </row>
    <row r="185" spans="1:8" ht="18" customHeight="1" x14ac:dyDescent="0.25">
      <c r="A185" s="244" t="s">
        <v>874</v>
      </c>
      <c r="B185" s="244" t="s">
        <v>875</v>
      </c>
      <c r="C185" s="244" t="s">
        <v>235</v>
      </c>
      <c r="D185" s="244" t="s">
        <v>2400</v>
      </c>
      <c r="E185" s="264" t="s">
        <v>2394</v>
      </c>
    </row>
    <row r="186" spans="1:8" ht="18" customHeight="1" x14ac:dyDescent="0.25">
      <c r="A186" s="244" t="s">
        <v>847</v>
      </c>
      <c r="B186" s="244" t="s">
        <v>842</v>
      </c>
      <c r="C186" s="244" t="s">
        <v>607</v>
      </c>
      <c r="D186" s="244" t="s">
        <v>2388</v>
      </c>
      <c r="E186" s="264" t="s">
        <v>2395</v>
      </c>
      <c r="F186" s="248"/>
      <c r="G186" s="248"/>
      <c r="H186" s="248"/>
    </row>
    <row r="187" spans="1:8" ht="18" customHeight="1" x14ac:dyDescent="0.25">
      <c r="A187" s="244" t="s">
        <v>959</v>
      </c>
      <c r="B187" s="244" t="s">
        <v>960</v>
      </c>
      <c r="C187" s="244" t="s">
        <v>552</v>
      </c>
      <c r="D187" s="244" t="s">
        <v>2386</v>
      </c>
      <c r="E187" s="264" t="s">
        <v>2390</v>
      </c>
    </row>
    <row r="188" spans="1:8" ht="18" customHeight="1" x14ac:dyDescent="0.25">
      <c r="A188" s="244" t="s">
        <v>851</v>
      </c>
      <c r="B188" s="244" t="s">
        <v>852</v>
      </c>
      <c r="C188" s="244" t="s">
        <v>597</v>
      </c>
      <c r="D188" s="244" t="s">
        <v>2388</v>
      </c>
      <c r="E188" s="264" t="s">
        <v>2395</v>
      </c>
    </row>
    <row r="189" spans="1:8" ht="18" customHeight="1" x14ac:dyDescent="0.25">
      <c r="A189" s="244" t="s">
        <v>876</v>
      </c>
      <c r="B189" s="244" t="s">
        <v>877</v>
      </c>
      <c r="C189" s="244" t="s">
        <v>112</v>
      </c>
      <c r="D189" s="244" t="s">
        <v>2386</v>
      </c>
      <c r="E189" s="264" t="s">
        <v>2390</v>
      </c>
    </row>
    <row r="190" spans="1:8" ht="18" customHeight="1" x14ac:dyDescent="0.25">
      <c r="A190" s="244" t="s">
        <v>816</v>
      </c>
      <c r="B190" s="244" t="s">
        <v>1053</v>
      </c>
      <c r="C190" s="244" t="s">
        <v>301</v>
      </c>
      <c r="D190" s="244" t="s">
        <v>2400</v>
      </c>
      <c r="E190" s="264" t="s">
        <v>2394</v>
      </c>
    </row>
    <row r="191" spans="1:8" ht="18" customHeight="1" x14ac:dyDescent="0.25">
      <c r="A191" s="244" t="s">
        <v>840</v>
      </c>
      <c r="B191" s="244" t="s">
        <v>841</v>
      </c>
      <c r="C191" s="244" t="s">
        <v>301</v>
      </c>
      <c r="D191" s="244" t="s">
        <v>2401</v>
      </c>
      <c r="E191" s="264" t="s">
        <v>2392</v>
      </c>
    </row>
    <row r="192" spans="1:8" ht="18" customHeight="1" x14ac:dyDescent="0.25">
      <c r="A192" s="244" t="s">
        <v>813</v>
      </c>
      <c r="B192" s="244" t="s">
        <v>820</v>
      </c>
      <c r="C192" s="244" t="s">
        <v>482</v>
      </c>
      <c r="D192" s="244" t="s">
        <v>2386</v>
      </c>
      <c r="E192" s="264" t="s">
        <v>2390</v>
      </c>
    </row>
    <row r="193" spans="1:8" ht="18" customHeight="1" x14ac:dyDescent="0.25">
      <c r="A193" s="244" t="s">
        <v>814</v>
      </c>
      <c r="B193" s="244" t="s">
        <v>450</v>
      </c>
      <c r="C193" s="244" t="s">
        <v>235</v>
      </c>
      <c r="D193" s="244" t="s">
        <v>2401</v>
      </c>
      <c r="E193" s="264" t="s">
        <v>2392</v>
      </c>
    </row>
    <row r="194" spans="1:8" ht="18" customHeight="1" x14ac:dyDescent="0.25">
      <c r="A194" s="244" t="s">
        <v>815</v>
      </c>
      <c r="B194" s="244" t="s">
        <v>823</v>
      </c>
      <c r="C194" s="244" t="s">
        <v>698</v>
      </c>
      <c r="D194" s="244" t="s">
        <v>2386</v>
      </c>
      <c r="E194" s="264" t="s">
        <v>2390</v>
      </c>
    </row>
    <row r="195" spans="1:8" ht="18" customHeight="1" x14ac:dyDescent="0.25">
      <c r="A195" s="244" t="s">
        <v>845</v>
      </c>
      <c r="B195" s="244" t="s">
        <v>846</v>
      </c>
      <c r="C195" s="244" t="s">
        <v>536</v>
      </c>
      <c r="D195" s="244" t="s">
        <v>2387</v>
      </c>
      <c r="E195" s="264" t="s">
        <v>2389</v>
      </c>
      <c r="F195" s="248"/>
      <c r="G195" s="248"/>
      <c r="H195" s="248"/>
    </row>
    <row r="196" spans="1:8" ht="18" customHeight="1" x14ac:dyDescent="0.25">
      <c r="A196" s="244" t="s">
        <v>818</v>
      </c>
      <c r="B196" s="244" t="s">
        <v>817</v>
      </c>
      <c r="C196" s="244" t="s">
        <v>538</v>
      </c>
      <c r="D196" s="244" t="s">
        <v>2386</v>
      </c>
      <c r="E196" s="264" t="s">
        <v>2390</v>
      </c>
    </row>
    <row r="197" spans="1:8" ht="18" customHeight="1" x14ac:dyDescent="0.25">
      <c r="A197" s="244" t="s">
        <v>825</v>
      </c>
      <c r="B197" s="244" t="s">
        <v>826</v>
      </c>
      <c r="C197" s="244" t="s">
        <v>160</v>
      </c>
      <c r="D197" s="244" t="s">
        <v>2386</v>
      </c>
      <c r="E197" s="264" t="s">
        <v>2390</v>
      </c>
    </row>
    <row r="198" spans="1:8" ht="18" customHeight="1" x14ac:dyDescent="0.25">
      <c r="A198" s="244" t="s">
        <v>887</v>
      </c>
      <c r="B198" s="244" t="s">
        <v>888</v>
      </c>
      <c r="C198" s="244" t="s">
        <v>889</v>
      </c>
      <c r="D198" s="244" t="s">
        <v>2399</v>
      </c>
      <c r="E198" s="264" t="s">
        <v>2393</v>
      </c>
    </row>
    <row r="199" spans="1:8" ht="18" customHeight="1" x14ac:dyDescent="0.25">
      <c r="A199" s="244" t="s">
        <v>890</v>
      </c>
      <c r="B199" s="244" t="s">
        <v>891</v>
      </c>
      <c r="C199" s="244" t="s">
        <v>235</v>
      </c>
      <c r="D199" s="244" t="s">
        <v>2386</v>
      </c>
      <c r="E199" s="264" t="s">
        <v>2390</v>
      </c>
    </row>
    <row r="200" spans="1:8" ht="18" customHeight="1" x14ac:dyDescent="0.25">
      <c r="A200" s="244" t="s">
        <v>892</v>
      </c>
      <c r="B200" s="244" t="s">
        <v>893</v>
      </c>
      <c r="C200" s="244" t="s">
        <v>235</v>
      </c>
      <c r="D200" s="244" t="s">
        <v>2399</v>
      </c>
      <c r="E200" s="264" t="s">
        <v>2393</v>
      </c>
    </row>
    <row r="201" spans="1:8" ht="18" customHeight="1" x14ac:dyDescent="0.25">
      <c r="A201" s="244" t="s">
        <v>848</v>
      </c>
      <c r="B201" s="244" t="s">
        <v>849</v>
      </c>
      <c r="C201" s="244" t="s">
        <v>235</v>
      </c>
      <c r="D201" s="244" t="s">
        <v>2401</v>
      </c>
      <c r="E201" s="264" t="s">
        <v>2392</v>
      </c>
    </row>
    <row r="202" spans="1:8" ht="18" customHeight="1" x14ac:dyDescent="0.25">
      <c r="A202" s="244" t="s">
        <v>894</v>
      </c>
      <c r="B202" s="244" t="s">
        <v>895</v>
      </c>
      <c r="C202" s="244" t="s">
        <v>862</v>
      </c>
      <c r="D202" s="244" t="s">
        <v>2388</v>
      </c>
      <c r="E202" s="264" t="s">
        <v>2395</v>
      </c>
    </row>
    <row r="203" spans="1:8" ht="18" customHeight="1" x14ac:dyDescent="0.25">
      <c r="A203" s="244" t="s">
        <v>896</v>
      </c>
      <c r="B203" s="244" t="s">
        <v>897</v>
      </c>
      <c r="C203" s="244" t="s">
        <v>59</v>
      </c>
      <c r="D203" s="244" t="s">
        <v>2386</v>
      </c>
      <c r="E203" s="264" t="s">
        <v>2390</v>
      </c>
    </row>
    <row r="204" spans="1:8" ht="18" customHeight="1" x14ac:dyDescent="0.25">
      <c r="A204" s="244" t="s">
        <v>970</v>
      </c>
      <c r="B204" s="244" t="s">
        <v>971</v>
      </c>
      <c r="C204" s="244" t="s">
        <v>972</v>
      </c>
      <c r="D204" s="244" t="s">
        <v>2397</v>
      </c>
      <c r="E204" s="264" t="s">
        <v>2398</v>
      </c>
    </row>
    <row r="205" spans="1:8" ht="18" customHeight="1" x14ac:dyDescent="0.25">
      <c r="A205" s="244" t="s">
        <v>973</v>
      </c>
      <c r="B205" s="244" t="s">
        <v>974</v>
      </c>
      <c r="C205" s="244" t="s">
        <v>791</v>
      </c>
      <c r="D205" s="244" t="s">
        <v>2397</v>
      </c>
      <c r="E205" s="264" t="s">
        <v>2398</v>
      </c>
    </row>
    <row r="206" spans="1:8" ht="18" customHeight="1" x14ac:dyDescent="0.25">
      <c r="A206" s="244" t="s">
        <v>961</v>
      </c>
      <c r="B206" s="244" t="s">
        <v>962</v>
      </c>
      <c r="C206" s="244" t="s">
        <v>261</v>
      </c>
      <c r="D206" s="244" t="s">
        <v>2401</v>
      </c>
      <c r="E206" s="264" t="s">
        <v>2392</v>
      </c>
    </row>
    <row r="207" spans="1:8" ht="18" customHeight="1" x14ac:dyDescent="0.25">
      <c r="A207" s="244" t="s">
        <v>898</v>
      </c>
      <c r="B207" s="244" t="s">
        <v>899</v>
      </c>
      <c r="C207" s="244" t="s">
        <v>323</v>
      </c>
      <c r="D207" s="244" t="s">
        <v>2399</v>
      </c>
      <c r="E207" s="264" t="s">
        <v>2393</v>
      </c>
    </row>
    <row r="208" spans="1:8" ht="18" customHeight="1" x14ac:dyDescent="0.25">
      <c r="A208" s="244" t="s">
        <v>900</v>
      </c>
      <c r="B208" s="244" t="s">
        <v>901</v>
      </c>
      <c r="C208" s="244" t="s">
        <v>466</v>
      </c>
      <c r="D208" s="244" t="s">
        <v>2399</v>
      </c>
      <c r="E208" s="264" t="s">
        <v>2393</v>
      </c>
    </row>
    <row r="209" spans="1:5" ht="18" customHeight="1" x14ac:dyDescent="0.25">
      <c r="A209" s="244" t="s">
        <v>975</v>
      </c>
      <c r="B209" s="244" t="s">
        <v>976</v>
      </c>
      <c r="C209" s="244" t="s">
        <v>664</v>
      </c>
      <c r="D209" s="244" t="s">
        <v>2397</v>
      </c>
      <c r="E209" s="264" t="s">
        <v>2398</v>
      </c>
    </row>
    <row r="210" spans="1:5" ht="18" customHeight="1" x14ac:dyDescent="0.25">
      <c r="A210" s="244" t="s">
        <v>902</v>
      </c>
      <c r="B210" s="244" t="s">
        <v>903</v>
      </c>
      <c r="C210" s="244" t="s">
        <v>160</v>
      </c>
      <c r="D210" s="244" t="s">
        <v>2388</v>
      </c>
      <c r="E210" s="264" t="s">
        <v>2395</v>
      </c>
    </row>
    <row r="211" spans="1:5" ht="18" customHeight="1" x14ac:dyDescent="0.25">
      <c r="A211" s="244" t="s">
        <v>977</v>
      </c>
      <c r="B211" s="244" t="s">
        <v>1054</v>
      </c>
      <c r="C211" s="244" t="s">
        <v>466</v>
      </c>
      <c r="D211" s="244" t="s">
        <v>2397</v>
      </c>
      <c r="E211" s="264" t="s">
        <v>2398</v>
      </c>
    </row>
    <row r="212" spans="1:5" ht="18" customHeight="1" x14ac:dyDescent="0.25">
      <c r="A212" s="244" t="s">
        <v>978</v>
      </c>
      <c r="B212" s="244" t="s">
        <v>979</v>
      </c>
      <c r="C212" s="244" t="s">
        <v>175</v>
      </c>
      <c r="D212" s="244" t="s">
        <v>2397</v>
      </c>
      <c r="E212" s="264" t="s">
        <v>2398</v>
      </c>
    </row>
    <row r="213" spans="1:5" ht="18" customHeight="1" x14ac:dyDescent="0.25">
      <c r="A213" s="244" t="s">
        <v>1289</v>
      </c>
      <c r="B213" s="244" t="s">
        <v>1290</v>
      </c>
      <c r="C213" s="244" t="s">
        <v>235</v>
      </c>
      <c r="D213" s="244" t="s">
        <v>2397</v>
      </c>
      <c r="E213" s="264" t="s">
        <v>2398</v>
      </c>
    </row>
    <row r="214" spans="1:5" ht="18" customHeight="1" x14ac:dyDescent="0.25">
      <c r="A214" s="244" t="s">
        <v>980</v>
      </c>
      <c r="B214" s="244" t="s">
        <v>981</v>
      </c>
      <c r="C214" s="244" t="s">
        <v>671</v>
      </c>
      <c r="D214" s="244" t="s">
        <v>2397</v>
      </c>
      <c r="E214" s="264" t="s">
        <v>2398</v>
      </c>
    </row>
    <row r="215" spans="1:5" ht="18" customHeight="1" x14ac:dyDescent="0.25">
      <c r="A215" s="244" t="s">
        <v>904</v>
      </c>
      <c r="B215" s="244" t="s">
        <v>905</v>
      </c>
      <c r="C215" s="244" t="s">
        <v>448</v>
      </c>
      <c r="D215" s="244" t="s">
        <v>2386</v>
      </c>
      <c r="E215" s="264" t="s">
        <v>2390</v>
      </c>
    </row>
    <row r="216" spans="1:5" ht="18" customHeight="1" x14ac:dyDescent="0.25">
      <c r="A216" s="244" t="s">
        <v>982</v>
      </c>
      <c r="B216" s="244" t="s">
        <v>2117</v>
      </c>
      <c r="C216" s="244" t="s">
        <v>235</v>
      </c>
      <c r="D216" s="244" t="s">
        <v>2397</v>
      </c>
      <c r="E216" s="264" t="s">
        <v>2398</v>
      </c>
    </row>
    <row r="217" spans="1:5" ht="18" customHeight="1" x14ac:dyDescent="0.25">
      <c r="A217" s="244" t="s">
        <v>963</v>
      </c>
      <c r="B217" s="244" t="s">
        <v>964</v>
      </c>
      <c r="C217" s="244" t="s">
        <v>671</v>
      </c>
      <c r="D217" s="244" t="s">
        <v>2397</v>
      </c>
      <c r="E217" s="264" t="s">
        <v>2398</v>
      </c>
    </row>
    <row r="218" spans="1:5" ht="18" customHeight="1" x14ac:dyDescent="0.25">
      <c r="A218" s="244" t="s">
        <v>906</v>
      </c>
      <c r="B218" s="244" t="s">
        <v>907</v>
      </c>
      <c r="C218" s="244" t="s">
        <v>301</v>
      </c>
      <c r="D218" s="244" t="s">
        <v>2388</v>
      </c>
      <c r="E218" s="264" t="s">
        <v>2395</v>
      </c>
    </row>
    <row r="219" spans="1:5" ht="18" customHeight="1" x14ac:dyDescent="0.25">
      <c r="A219" s="244" t="s">
        <v>984</v>
      </c>
      <c r="B219" s="244" t="s">
        <v>985</v>
      </c>
      <c r="C219" s="244" t="s">
        <v>301</v>
      </c>
      <c r="D219" s="244" t="s">
        <v>2397</v>
      </c>
      <c r="E219" s="264" t="s">
        <v>2398</v>
      </c>
    </row>
    <row r="220" spans="1:5" ht="18" customHeight="1" x14ac:dyDescent="0.25">
      <c r="A220" s="244" t="s">
        <v>986</v>
      </c>
      <c r="B220" s="244" t="s">
        <v>987</v>
      </c>
      <c r="C220" s="244" t="s">
        <v>988</v>
      </c>
      <c r="D220" s="244" t="s">
        <v>2397</v>
      </c>
      <c r="E220" s="264" t="s">
        <v>2398</v>
      </c>
    </row>
    <row r="221" spans="1:5" ht="18" customHeight="1" x14ac:dyDescent="0.25">
      <c r="A221" s="244" t="s">
        <v>908</v>
      </c>
      <c r="B221" s="244" t="s">
        <v>909</v>
      </c>
      <c r="C221" s="244" t="s">
        <v>235</v>
      </c>
      <c r="D221" s="244" t="s">
        <v>2387</v>
      </c>
      <c r="E221" s="264" t="s">
        <v>2389</v>
      </c>
    </row>
    <row r="222" spans="1:5" ht="18" customHeight="1" x14ac:dyDescent="0.25">
      <c r="A222" s="244" t="s">
        <v>910</v>
      </c>
      <c r="B222" s="244" t="s">
        <v>911</v>
      </c>
      <c r="C222" s="244" t="s">
        <v>862</v>
      </c>
      <c r="D222" s="244" t="s">
        <v>2386</v>
      </c>
      <c r="E222" s="264" t="s">
        <v>2390</v>
      </c>
    </row>
    <row r="223" spans="1:5" ht="18" customHeight="1" x14ac:dyDescent="0.25">
      <c r="A223" s="244" t="s">
        <v>912</v>
      </c>
      <c r="B223" s="244" t="s">
        <v>913</v>
      </c>
      <c r="C223" s="244" t="s">
        <v>235</v>
      </c>
      <c r="D223" s="244" t="s">
        <v>2387</v>
      </c>
      <c r="E223" s="264" t="s">
        <v>2389</v>
      </c>
    </row>
    <row r="224" spans="1:5" ht="18" customHeight="1" x14ac:dyDescent="0.25">
      <c r="A224" s="244" t="s">
        <v>914</v>
      </c>
      <c r="B224" s="244" t="s">
        <v>915</v>
      </c>
      <c r="C224" s="244" t="s">
        <v>235</v>
      </c>
      <c r="D224" s="244" t="s">
        <v>2386</v>
      </c>
      <c r="E224" s="264" t="s">
        <v>2390</v>
      </c>
    </row>
    <row r="225" spans="1:8" ht="18" customHeight="1" x14ac:dyDescent="0.25">
      <c r="A225" s="244" t="s">
        <v>916</v>
      </c>
      <c r="B225" s="244" t="s">
        <v>917</v>
      </c>
      <c r="C225" s="244" t="s">
        <v>323</v>
      </c>
      <c r="D225" s="244" t="s">
        <v>2386</v>
      </c>
      <c r="E225" s="264" t="s">
        <v>2390</v>
      </c>
    </row>
    <row r="226" spans="1:8" ht="18" customHeight="1" x14ac:dyDescent="0.25">
      <c r="A226" s="244" t="s">
        <v>860</v>
      </c>
      <c r="B226" s="244" t="s">
        <v>861</v>
      </c>
      <c r="C226" s="244" t="s">
        <v>482</v>
      </c>
      <c r="D226" s="244" t="s">
        <v>2387</v>
      </c>
      <c r="E226" s="264" t="s">
        <v>2389</v>
      </c>
    </row>
    <row r="227" spans="1:8" ht="18" customHeight="1" x14ac:dyDescent="0.25">
      <c r="A227" s="244" t="s">
        <v>918</v>
      </c>
      <c r="B227" s="244" t="s">
        <v>106</v>
      </c>
      <c r="C227" s="244" t="s">
        <v>919</v>
      </c>
      <c r="D227" s="244" t="s">
        <v>2400</v>
      </c>
      <c r="E227" s="264" t="s">
        <v>2394</v>
      </c>
    </row>
    <row r="228" spans="1:8" ht="18" customHeight="1" x14ac:dyDescent="0.25">
      <c r="A228" s="244" t="s">
        <v>920</v>
      </c>
      <c r="B228" s="244" t="s">
        <v>921</v>
      </c>
      <c r="C228" s="244" t="s">
        <v>922</v>
      </c>
      <c r="D228" s="244" t="s">
        <v>2399</v>
      </c>
      <c r="E228" s="264" t="s">
        <v>2393</v>
      </c>
    </row>
    <row r="229" spans="1:8" ht="18" customHeight="1" x14ac:dyDescent="0.25">
      <c r="A229" s="244" t="s">
        <v>923</v>
      </c>
      <c r="B229" s="244" t="s">
        <v>924</v>
      </c>
      <c r="C229" s="244" t="s">
        <v>922</v>
      </c>
      <c r="D229" s="244" t="s">
        <v>2399</v>
      </c>
      <c r="E229" s="264" t="s">
        <v>2393</v>
      </c>
    </row>
    <row r="230" spans="1:8" ht="18" customHeight="1" x14ac:dyDescent="0.25">
      <c r="A230" s="244" t="s">
        <v>832</v>
      </c>
      <c r="B230" s="244" t="s">
        <v>833</v>
      </c>
      <c r="C230" s="244" t="s">
        <v>482</v>
      </c>
      <c r="D230" s="244" t="s">
        <v>2401</v>
      </c>
      <c r="E230" s="264" t="s">
        <v>2392</v>
      </c>
    </row>
    <row r="231" spans="1:8" ht="18" customHeight="1" x14ac:dyDescent="0.25">
      <c r="A231" s="244" t="s">
        <v>1291</v>
      </c>
      <c r="B231" s="244" t="s">
        <v>1292</v>
      </c>
      <c r="C231" s="244" t="s">
        <v>235</v>
      </c>
      <c r="D231" s="244" t="s">
        <v>2401</v>
      </c>
      <c r="E231" s="264" t="s">
        <v>2392</v>
      </c>
    </row>
    <row r="232" spans="1:8" ht="18" customHeight="1" x14ac:dyDescent="0.25">
      <c r="A232" s="244" t="s">
        <v>989</v>
      </c>
      <c r="B232" s="244" t="s">
        <v>990</v>
      </c>
      <c r="C232" s="244" t="s">
        <v>991</v>
      </c>
      <c r="D232" s="244" t="s">
        <v>2388</v>
      </c>
      <c r="E232" s="264" t="s">
        <v>2395</v>
      </c>
      <c r="F232" s="247"/>
      <c r="G232" s="247"/>
      <c r="H232" s="247"/>
    </row>
    <row r="233" spans="1:8" ht="18" customHeight="1" x14ac:dyDescent="0.25">
      <c r="A233" s="244" t="s">
        <v>992</v>
      </c>
      <c r="B233" s="244" t="s">
        <v>993</v>
      </c>
      <c r="C233" s="244" t="s">
        <v>994</v>
      </c>
      <c r="D233" s="244" t="s">
        <v>2399</v>
      </c>
      <c r="E233" s="264" t="s">
        <v>2393</v>
      </c>
    </row>
    <row r="234" spans="1:8" ht="18" customHeight="1" x14ac:dyDescent="0.25">
      <c r="A234" s="244" t="s">
        <v>995</v>
      </c>
      <c r="B234" s="244" t="s">
        <v>996</v>
      </c>
      <c r="C234" s="244" t="s">
        <v>482</v>
      </c>
      <c r="D234" s="244" t="s">
        <v>2388</v>
      </c>
      <c r="E234" s="264" t="s">
        <v>2395</v>
      </c>
    </row>
    <row r="235" spans="1:8" ht="18" customHeight="1" x14ac:dyDescent="0.25">
      <c r="A235" s="244" t="s">
        <v>925</v>
      </c>
      <c r="B235" s="244" t="s">
        <v>926</v>
      </c>
      <c r="C235" s="244" t="s">
        <v>486</v>
      </c>
      <c r="D235" s="244" t="s">
        <v>2388</v>
      </c>
      <c r="E235" s="264" t="s">
        <v>2395</v>
      </c>
      <c r="F235" s="246"/>
      <c r="G235" s="246"/>
      <c r="H235" s="246"/>
    </row>
    <row r="236" spans="1:8" ht="18" customHeight="1" x14ac:dyDescent="0.25">
      <c r="A236" s="244" t="s">
        <v>927</v>
      </c>
      <c r="B236" s="244" t="s">
        <v>928</v>
      </c>
      <c r="C236" s="244" t="s">
        <v>285</v>
      </c>
      <c r="D236" s="244" t="s">
        <v>2386</v>
      </c>
      <c r="E236" s="264" t="s">
        <v>2390</v>
      </c>
    </row>
    <row r="237" spans="1:8" ht="18" customHeight="1" x14ac:dyDescent="0.25">
      <c r="A237" s="244" t="s">
        <v>997</v>
      </c>
      <c r="B237" s="244" t="s">
        <v>998</v>
      </c>
      <c r="C237" s="244" t="s">
        <v>753</v>
      </c>
      <c r="D237" s="244" t="s">
        <v>2399</v>
      </c>
      <c r="E237" s="264" t="s">
        <v>2393</v>
      </c>
    </row>
    <row r="238" spans="1:8" ht="18" customHeight="1" x14ac:dyDescent="0.25">
      <c r="A238" s="244" t="s">
        <v>999</v>
      </c>
      <c r="B238" s="244" t="s">
        <v>1000</v>
      </c>
      <c r="C238" s="244" t="s">
        <v>323</v>
      </c>
      <c r="D238" s="244" t="s">
        <v>2401</v>
      </c>
      <c r="E238" s="264" t="s">
        <v>2392</v>
      </c>
    </row>
    <row r="239" spans="1:8" ht="18" customHeight="1" x14ac:dyDescent="0.25">
      <c r="A239" s="244" t="s">
        <v>1001</v>
      </c>
      <c r="B239" s="244" t="s">
        <v>1002</v>
      </c>
      <c r="C239" s="244" t="s">
        <v>285</v>
      </c>
      <c r="D239" s="244" t="s">
        <v>2386</v>
      </c>
      <c r="E239" s="264" t="s">
        <v>2390</v>
      </c>
    </row>
    <row r="240" spans="1:8" ht="18" customHeight="1" x14ac:dyDescent="0.25">
      <c r="A240" s="244" t="s">
        <v>1003</v>
      </c>
      <c r="B240" s="244" t="s">
        <v>1079</v>
      </c>
      <c r="C240" s="244" t="s">
        <v>482</v>
      </c>
      <c r="D240" s="244" t="s">
        <v>2387</v>
      </c>
      <c r="E240" s="264" t="s">
        <v>2389</v>
      </c>
    </row>
    <row r="241" spans="1:8" ht="18" customHeight="1" x14ac:dyDescent="0.25">
      <c r="A241" s="244" t="s">
        <v>1004</v>
      </c>
      <c r="B241" s="244" t="s">
        <v>1080</v>
      </c>
      <c r="C241" s="244" t="s">
        <v>1005</v>
      </c>
      <c r="D241" s="244" t="s">
        <v>2387</v>
      </c>
      <c r="E241" s="264" t="s">
        <v>2389</v>
      </c>
    </row>
    <row r="242" spans="1:8" ht="18" customHeight="1" x14ac:dyDescent="0.25">
      <c r="A242" s="244" t="s">
        <v>864</v>
      </c>
      <c r="B242" s="244" t="s">
        <v>1538</v>
      </c>
      <c r="C242" s="244" t="s">
        <v>235</v>
      </c>
      <c r="D242" s="244" t="s">
        <v>2386</v>
      </c>
      <c r="E242" s="264" t="s">
        <v>2390</v>
      </c>
    </row>
    <row r="243" spans="1:8" ht="18" customHeight="1" x14ac:dyDescent="0.25">
      <c r="A243" s="244" t="s">
        <v>867</v>
      </c>
      <c r="B243" s="244" t="s">
        <v>1082</v>
      </c>
      <c r="C243" s="244" t="s">
        <v>532</v>
      </c>
      <c r="D243" s="244" t="s">
        <v>2387</v>
      </c>
      <c r="E243" s="264" t="s">
        <v>2389</v>
      </c>
    </row>
    <row r="244" spans="1:8" ht="18" customHeight="1" x14ac:dyDescent="0.25">
      <c r="A244" s="244" t="s">
        <v>868</v>
      </c>
      <c r="B244" s="244" t="s">
        <v>1083</v>
      </c>
      <c r="C244" s="244" t="s">
        <v>769</v>
      </c>
      <c r="D244" s="244" t="s">
        <v>2387</v>
      </c>
      <c r="E244" s="264" t="s">
        <v>2389</v>
      </c>
    </row>
    <row r="245" spans="1:8" ht="18" customHeight="1" x14ac:dyDescent="0.25">
      <c r="A245" s="244" t="s">
        <v>869</v>
      </c>
      <c r="B245" s="244" t="s">
        <v>770</v>
      </c>
      <c r="C245" s="244" t="s">
        <v>862</v>
      </c>
      <c r="D245" s="244" t="s">
        <v>2386</v>
      </c>
      <c r="E245" s="264" t="s">
        <v>2390</v>
      </c>
    </row>
    <row r="246" spans="1:8" ht="18" customHeight="1" x14ac:dyDescent="0.25">
      <c r="A246" s="244" t="s">
        <v>870</v>
      </c>
      <c r="B246" s="244" t="s">
        <v>1084</v>
      </c>
      <c r="C246" s="244" t="s">
        <v>52</v>
      </c>
      <c r="D246" s="244" t="s">
        <v>2401</v>
      </c>
      <c r="E246" s="264" t="s">
        <v>2392</v>
      </c>
    </row>
    <row r="247" spans="1:8" ht="18" customHeight="1" x14ac:dyDescent="0.25">
      <c r="A247" s="244" t="s">
        <v>871</v>
      </c>
      <c r="B247" s="244" t="s">
        <v>771</v>
      </c>
      <c r="C247" s="244" t="s">
        <v>52</v>
      </c>
      <c r="D247" s="244" t="s">
        <v>2399</v>
      </c>
      <c r="E247" s="264" t="s">
        <v>2393</v>
      </c>
    </row>
    <row r="248" spans="1:8" ht="18" customHeight="1" x14ac:dyDescent="0.25">
      <c r="A248" s="244" t="s">
        <v>929</v>
      </c>
      <c r="B248" s="244" t="s">
        <v>783</v>
      </c>
      <c r="C248" s="244" t="s">
        <v>235</v>
      </c>
      <c r="D248" s="244" t="s">
        <v>2399</v>
      </c>
      <c r="E248" s="264" t="s">
        <v>2393</v>
      </c>
    </row>
    <row r="249" spans="1:8" ht="18" customHeight="1" x14ac:dyDescent="0.25">
      <c r="A249" s="244" t="s">
        <v>930</v>
      </c>
      <c r="B249" s="244" t="s">
        <v>931</v>
      </c>
      <c r="C249" s="244" t="s">
        <v>59</v>
      </c>
      <c r="D249" s="244" t="s">
        <v>2388</v>
      </c>
      <c r="E249" s="264" t="s">
        <v>2395</v>
      </c>
      <c r="F249" s="246"/>
      <c r="G249" s="246"/>
      <c r="H249" s="246"/>
    </row>
    <row r="250" spans="1:8" ht="18" customHeight="1" x14ac:dyDescent="0.25">
      <c r="A250" s="244" t="s">
        <v>863</v>
      </c>
      <c r="B250" s="256" t="s">
        <v>790</v>
      </c>
      <c r="C250" s="244" t="s">
        <v>532</v>
      </c>
      <c r="D250" s="244" t="s">
        <v>2388</v>
      </c>
      <c r="E250" s="264" t="s">
        <v>2395</v>
      </c>
    </row>
    <row r="251" spans="1:8" ht="18" customHeight="1" x14ac:dyDescent="0.25">
      <c r="A251" s="244" t="s">
        <v>932</v>
      </c>
      <c r="B251" s="256" t="s">
        <v>933</v>
      </c>
      <c r="C251" s="244" t="s">
        <v>341</v>
      </c>
      <c r="D251" s="244" t="s">
        <v>2401</v>
      </c>
      <c r="E251" s="264" t="s">
        <v>2392</v>
      </c>
    </row>
    <row r="252" spans="1:8" ht="18" customHeight="1" x14ac:dyDescent="0.25">
      <c r="A252" s="244" t="s">
        <v>934</v>
      </c>
      <c r="B252" s="256" t="s">
        <v>935</v>
      </c>
      <c r="C252" s="244" t="s">
        <v>112</v>
      </c>
      <c r="D252" s="244" t="s">
        <v>2397</v>
      </c>
      <c r="E252" s="264" t="s">
        <v>2398</v>
      </c>
    </row>
    <row r="253" spans="1:8" ht="18" customHeight="1" x14ac:dyDescent="0.25">
      <c r="A253" s="244" t="s">
        <v>936</v>
      </c>
      <c r="B253" s="256" t="s">
        <v>937</v>
      </c>
      <c r="C253" s="244" t="s">
        <v>597</v>
      </c>
      <c r="D253" s="244" t="s">
        <v>2397</v>
      </c>
      <c r="E253" s="264" t="s">
        <v>2398</v>
      </c>
    </row>
    <row r="254" spans="1:8" ht="18" customHeight="1" x14ac:dyDescent="0.25">
      <c r="A254" s="244" t="s">
        <v>938</v>
      </c>
      <c r="B254" s="256" t="s">
        <v>939</v>
      </c>
      <c r="C254" s="244" t="s">
        <v>59</v>
      </c>
      <c r="D254" s="244" t="s">
        <v>2388</v>
      </c>
      <c r="E254" s="264" t="s">
        <v>2395</v>
      </c>
    </row>
    <row r="255" spans="1:8" ht="18" customHeight="1" x14ac:dyDescent="0.25">
      <c r="A255" s="244" t="s">
        <v>940</v>
      </c>
      <c r="B255" s="256" t="s">
        <v>941</v>
      </c>
      <c r="C255" s="244" t="s">
        <v>698</v>
      </c>
      <c r="D255" s="244" t="s">
        <v>2387</v>
      </c>
      <c r="E255" s="264" t="s">
        <v>2389</v>
      </c>
    </row>
    <row r="256" spans="1:8" ht="18" customHeight="1" x14ac:dyDescent="0.25">
      <c r="A256" s="244" t="s">
        <v>942</v>
      </c>
      <c r="B256" s="256" t="s">
        <v>943</v>
      </c>
      <c r="C256" s="244" t="s">
        <v>922</v>
      </c>
      <c r="D256" s="244" t="s">
        <v>2387</v>
      </c>
      <c r="E256" s="264" t="s">
        <v>2389</v>
      </c>
    </row>
    <row r="257" spans="1:8" ht="18" customHeight="1" x14ac:dyDescent="0.25">
      <c r="A257" s="244" t="s">
        <v>945</v>
      </c>
      <c r="B257" s="256" t="s">
        <v>946</v>
      </c>
      <c r="C257" s="244" t="s">
        <v>301</v>
      </c>
      <c r="D257" s="244" t="s">
        <v>2400</v>
      </c>
      <c r="E257" s="264" t="s">
        <v>2394</v>
      </c>
    </row>
    <row r="258" spans="1:8" ht="18" customHeight="1" x14ac:dyDescent="0.25">
      <c r="A258" s="244" t="s">
        <v>947</v>
      </c>
      <c r="B258" s="256" t="s">
        <v>948</v>
      </c>
      <c r="C258" s="244" t="s">
        <v>235</v>
      </c>
      <c r="D258" s="244" t="s">
        <v>2397</v>
      </c>
      <c r="E258" s="264" t="s">
        <v>2398</v>
      </c>
    </row>
    <row r="259" spans="1:8" ht="18" customHeight="1" x14ac:dyDescent="0.25">
      <c r="A259" s="244" t="s">
        <v>949</v>
      </c>
      <c r="B259" s="256" t="s">
        <v>1085</v>
      </c>
      <c r="C259" s="244" t="s">
        <v>620</v>
      </c>
      <c r="D259" s="244" t="s">
        <v>2387</v>
      </c>
      <c r="E259" s="264" t="s">
        <v>2389</v>
      </c>
    </row>
    <row r="260" spans="1:8" ht="18" customHeight="1" x14ac:dyDescent="0.25">
      <c r="A260" s="244" t="s">
        <v>950</v>
      </c>
      <c r="B260" s="256" t="s">
        <v>951</v>
      </c>
      <c r="C260" s="244" t="s">
        <v>482</v>
      </c>
      <c r="D260" s="244" t="s">
        <v>2397</v>
      </c>
      <c r="E260" s="264" t="s">
        <v>2398</v>
      </c>
    </row>
    <row r="261" spans="1:8" ht="18" customHeight="1" x14ac:dyDescent="0.25">
      <c r="A261" s="244" t="s">
        <v>952</v>
      </c>
      <c r="B261" s="256" t="s">
        <v>953</v>
      </c>
      <c r="C261" s="244" t="s">
        <v>620</v>
      </c>
      <c r="D261" s="244" t="s">
        <v>2400</v>
      </c>
      <c r="E261" s="264" t="s">
        <v>2394</v>
      </c>
    </row>
    <row r="262" spans="1:8" ht="18" customHeight="1" x14ac:dyDescent="0.25">
      <c r="A262" s="244" t="s">
        <v>954</v>
      </c>
      <c r="B262" s="256" t="s">
        <v>967</v>
      </c>
      <c r="C262" s="244" t="s">
        <v>59</v>
      </c>
      <c r="D262" s="244" t="s">
        <v>2387</v>
      </c>
      <c r="E262" s="264" t="s">
        <v>2389</v>
      </c>
    </row>
    <row r="263" spans="1:8" ht="18" customHeight="1" x14ac:dyDescent="0.25">
      <c r="A263" s="244" t="s">
        <v>955</v>
      </c>
      <c r="B263" s="256" t="s">
        <v>956</v>
      </c>
      <c r="C263" s="244" t="s">
        <v>52</v>
      </c>
      <c r="D263" s="244" t="s">
        <v>2388</v>
      </c>
      <c r="E263" s="264" t="s">
        <v>2395</v>
      </c>
    </row>
    <row r="264" spans="1:8" ht="18" customHeight="1" x14ac:dyDescent="0.25">
      <c r="A264" s="244" t="s">
        <v>957</v>
      </c>
      <c r="B264" s="256" t="s">
        <v>958</v>
      </c>
      <c r="C264" s="244" t="s">
        <v>482</v>
      </c>
      <c r="D264" s="244" t="s">
        <v>2399</v>
      </c>
      <c r="E264" s="264" t="s">
        <v>2393</v>
      </c>
    </row>
    <row r="265" spans="1:8" ht="18" customHeight="1" x14ac:dyDescent="0.25">
      <c r="A265" s="244" t="s">
        <v>834</v>
      </c>
      <c r="B265" s="244" t="s">
        <v>1086</v>
      </c>
      <c r="C265" s="244" t="s">
        <v>301</v>
      </c>
      <c r="D265" s="244" t="s">
        <v>2388</v>
      </c>
      <c r="E265" s="264" t="s">
        <v>2395</v>
      </c>
    </row>
    <row r="266" spans="1:8" ht="18" customHeight="1" x14ac:dyDescent="0.25">
      <c r="A266" s="244" t="s">
        <v>1007</v>
      </c>
      <c r="B266" s="244" t="s">
        <v>1008</v>
      </c>
      <c r="C266" s="244" t="s">
        <v>301</v>
      </c>
      <c r="D266" s="244" t="s">
        <v>2399</v>
      </c>
      <c r="E266" s="264" t="s">
        <v>2393</v>
      </c>
    </row>
    <row r="267" spans="1:8" ht="18" customHeight="1" x14ac:dyDescent="0.25">
      <c r="A267" s="244" t="s">
        <v>835</v>
      </c>
      <c r="B267" s="244" t="s">
        <v>836</v>
      </c>
      <c r="C267" s="244" t="s">
        <v>235</v>
      </c>
      <c r="D267" s="244" t="s">
        <v>2400</v>
      </c>
      <c r="E267" s="264" t="s">
        <v>2394</v>
      </c>
      <c r="F267" s="246"/>
      <c r="G267" s="246"/>
      <c r="H267" s="246"/>
    </row>
    <row r="268" spans="1:8" ht="18" customHeight="1" x14ac:dyDescent="0.25">
      <c r="A268" s="244" t="s">
        <v>837</v>
      </c>
      <c r="B268" s="244" t="s">
        <v>838</v>
      </c>
      <c r="C268" s="244" t="s">
        <v>301</v>
      </c>
      <c r="D268" s="244" t="s">
        <v>2386</v>
      </c>
      <c r="E268" s="264" t="s">
        <v>2390</v>
      </c>
    </row>
    <row r="269" spans="1:8" ht="18" customHeight="1" x14ac:dyDescent="0.25">
      <c r="A269" s="244" t="s">
        <v>1539</v>
      </c>
      <c r="B269" s="244" t="s">
        <v>1540</v>
      </c>
      <c r="C269" s="244" t="s">
        <v>235</v>
      </c>
      <c r="D269" s="244" t="s">
        <v>2401</v>
      </c>
      <c r="E269" s="264" t="s">
        <v>2392</v>
      </c>
    </row>
    <row r="270" spans="1:8" ht="18" customHeight="1" x14ac:dyDescent="0.25">
      <c r="A270" s="244" t="s">
        <v>1040</v>
      </c>
      <c r="B270" s="244" t="s">
        <v>1041</v>
      </c>
      <c r="C270" s="244" t="s">
        <v>96</v>
      </c>
      <c r="D270" s="244" t="s">
        <v>2387</v>
      </c>
      <c r="E270" s="264" t="s">
        <v>2389</v>
      </c>
    </row>
    <row r="271" spans="1:8" ht="18" customHeight="1" x14ac:dyDescent="0.25">
      <c r="A271" s="244" t="s">
        <v>1293</v>
      </c>
      <c r="B271" s="244" t="s">
        <v>1294</v>
      </c>
      <c r="C271" s="244" t="s">
        <v>672</v>
      </c>
      <c r="D271" s="244" t="s">
        <v>2400</v>
      </c>
      <c r="E271" s="264" t="s">
        <v>2394</v>
      </c>
    </row>
    <row r="272" spans="1:8" ht="18" customHeight="1" x14ac:dyDescent="0.25">
      <c r="A272" s="244" t="s">
        <v>1295</v>
      </c>
      <c r="B272" s="244" t="s">
        <v>1296</v>
      </c>
      <c r="C272" s="244" t="s">
        <v>672</v>
      </c>
      <c r="D272" s="244" t="s">
        <v>2387</v>
      </c>
      <c r="E272" s="264" t="s">
        <v>2389</v>
      </c>
    </row>
    <row r="273" spans="1:8" ht="18" customHeight="1" x14ac:dyDescent="0.25">
      <c r="A273" s="244" t="s">
        <v>1324</v>
      </c>
      <c r="B273" s="244" t="s">
        <v>1325</v>
      </c>
      <c r="C273" s="244" t="s">
        <v>452</v>
      </c>
      <c r="D273" s="244" t="s">
        <v>2386</v>
      </c>
      <c r="E273" s="264" t="s">
        <v>2390</v>
      </c>
      <c r="F273" s="248"/>
      <c r="G273" s="248"/>
      <c r="H273" s="248"/>
    </row>
    <row r="274" spans="1:8" ht="18" customHeight="1" x14ac:dyDescent="0.25">
      <c r="A274" s="244" t="s">
        <v>1297</v>
      </c>
      <c r="B274" s="244" t="s">
        <v>1298</v>
      </c>
      <c r="C274" s="244" t="s">
        <v>546</v>
      </c>
      <c r="D274" s="244" t="s">
        <v>2401</v>
      </c>
      <c r="E274" s="264" t="s">
        <v>2392</v>
      </c>
      <c r="F274" s="246"/>
      <c r="G274" s="246"/>
      <c r="H274" s="246"/>
    </row>
    <row r="275" spans="1:8" ht="18" customHeight="1" x14ac:dyDescent="0.25">
      <c r="A275" s="244" t="s">
        <v>1299</v>
      </c>
      <c r="B275" s="244" t="s">
        <v>1300</v>
      </c>
      <c r="C275" s="244" t="s">
        <v>1301</v>
      </c>
      <c r="D275" s="244" t="s">
        <v>2400</v>
      </c>
      <c r="E275" s="264" t="s">
        <v>2394</v>
      </c>
    </row>
    <row r="276" spans="1:8" ht="18" customHeight="1" x14ac:dyDescent="0.25">
      <c r="A276" s="244" t="s">
        <v>1302</v>
      </c>
      <c r="B276" s="244" t="s">
        <v>1303</v>
      </c>
      <c r="C276" s="244" t="s">
        <v>1304</v>
      </c>
      <c r="D276" s="244" t="s">
        <v>2401</v>
      </c>
      <c r="E276" s="264" t="s">
        <v>2392</v>
      </c>
    </row>
    <row r="277" spans="1:8" ht="18" customHeight="1" x14ac:dyDescent="0.25">
      <c r="A277" s="244" t="s">
        <v>1305</v>
      </c>
      <c r="B277" s="244" t="s">
        <v>1306</v>
      </c>
      <c r="C277" s="244" t="s">
        <v>672</v>
      </c>
      <c r="D277" s="244" t="s">
        <v>2400</v>
      </c>
      <c r="E277" s="264" t="s">
        <v>2394</v>
      </c>
    </row>
    <row r="278" spans="1:8" ht="18" customHeight="1" x14ac:dyDescent="0.25">
      <c r="A278" s="244" t="s">
        <v>1307</v>
      </c>
      <c r="B278" s="244" t="s">
        <v>1308</v>
      </c>
      <c r="C278" s="244" t="s">
        <v>1309</v>
      </c>
      <c r="D278" s="244" t="s">
        <v>2386</v>
      </c>
      <c r="E278" s="264" t="s">
        <v>2390</v>
      </c>
    </row>
    <row r="279" spans="1:8" ht="18" customHeight="1" x14ac:dyDescent="0.25">
      <c r="A279" s="244" t="s">
        <v>2185</v>
      </c>
      <c r="B279" s="244" t="s">
        <v>1310</v>
      </c>
      <c r="C279" s="244" t="s">
        <v>301</v>
      </c>
      <c r="D279" s="244" t="s">
        <v>2387</v>
      </c>
      <c r="E279" s="264" t="s">
        <v>2389</v>
      </c>
    </row>
    <row r="280" spans="1:8" ht="18" customHeight="1" x14ac:dyDescent="0.25">
      <c r="A280" s="244" t="s">
        <v>1311</v>
      </c>
      <c r="B280" s="244" t="s">
        <v>1312</v>
      </c>
      <c r="C280" s="244" t="s">
        <v>658</v>
      </c>
      <c r="D280" s="244" t="s">
        <v>2386</v>
      </c>
      <c r="E280" s="264" t="s">
        <v>2390</v>
      </c>
    </row>
    <row r="281" spans="1:8" ht="18" customHeight="1" x14ac:dyDescent="0.25">
      <c r="A281" s="244" t="s">
        <v>1940</v>
      </c>
      <c r="B281" s="244" t="s">
        <v>362</v>
      </c>
      <c r="C281" s="244" t="s">
        <v>260</v>
      </c>
      <c r="D281" s="244" t="s">
        <v>2386</v>
      </c>
      <c r="E281" s="264" t="s">
        <v>2390</v>
      </c>
    </row>
    <row r="282" spans="1:8" ht="18" customHeight="1" x14ac:dyDescent="0.25">
      <c r="A282" s="244" t="s">
        <v>1010</v>
      </c>
      <c r="B282" s="244" t="s">
        <v>423</v>
      </c>
      <c r="C282" s="244" t="s">
        <v>559</v>
      </c>
      <c r="D282" s="244" t="s">
        <v>2397</v>
      </c>
      <c r="E282" s="264" t="s">
        <v>2398</v>
      </c>
    </row>
    <row r="283" spans="1:8" ht="18" customHeight="1" x14ac:dyDescent="0.25">
      <c r="A283" s="244" t="s">
        <v>1011</v>
      </c>
      <c r="B283" s="244" t="s">
        <v>529</v>
      </c>
      <c r="C283" s="244" t="s">
        <v>529</v>
      </c>
      <c r="D283" s="244" t="s">
        <v>2397</v>
      </c>
      <c r="E283" s="264" t="s">
        <v>2398</v>
      </c>
    </row>
    <row r="284" spans="1:8" ht="18" customHeight="1" x14ac:dyDescent="0.25">
      <c r="A284" s="244" t="s">
        <v>1012</v>
      </c>
      <c r="B284" s="244" t="s">
        <v>1013</v>
      </c>
      <c r="C284" s="244" t="s">
        <v>1014</v>
      </c>
      <c r="D284" s="244" t="s">
        <v>2397</v>
      </c>
      <c r="E284" s="264" t="s">
        <v>2398</v>
      </c>
    </row>
    <row r="285" spans="1:8" ht="18" customHeight="1" x14ac:dyDescent="0.25">
      <c r="A285" s="244" t="s">
        <v>1015</v>
      </c>
      <c r="B285" s="244" t="s">
        <v>1016</v>
      </c>
      <c r="C285" s="244" t="s">
        <v>539</v>
      </c>
      <c r="D285" s="244" t="s">
        <v>2397</v>
      </c>
      <c r="E285" s="264" t="s">
        <v>2398</v>
      </c>
    </row>
    <row r="286" spans="1:8" ht="18" customHeight="1" x14ac:dyDescent="0.25">
      <c r="A286" s="244" t="s">
        <v>1017</v>
      </c>
      <c r="B286" s="244" t="s">
        <v>1018</v>
      </c>
      <c r="C286" s="244" t="s">
        <v>1019</v>
      </c>
      <c r="D286" s="244" t="s">
        <v>2397</v>
      </c>
      <c r="E286" s="264" t="s">
        <v>2398</v>
      </c>
    </row>
    <row r="287" spans="1:8" ht="18" customHeight="1" x14ac:dyDescent="0.25">
      <c r="A287" s="244" t="s">
        <v>1020</v>
      </c>
      <c r="B287" s="244" t="s">
        <v>1021</v>
      </c>
      <c r="C287" s="244" t="s">
        <v>1022</v>
      </c>
      <c r="D287" s="244" t="s">
        <v>2397</v>
      </c>
      <c r="E287" s="264" t="s">
        <v>2398</v>
      </c>
    </row>
    <row r="288" spans="1:8" ht="18" customHeight="1" x14ac:dyDescent="0.25">
      <c r="A288" s="244" t="s">
        <v>1023</v>
      </c>
      <c r="B288" s="244" t="s">
        <v>1024</v>
      </c>
      <c r="C288" s="244" t="s">
        <v>1025</v>
      </c>
      <c r="D288" s="244" t="s">
        <v>2397</v>
      </c>
      <c r="E288" s="264" t="s">
        <v>2398</v>
      </c>
    </row>
    <row r="289" spans="1:8" ht="18" customHeight="1" x14ac:dyDescent="0.25">
      <c r="A289" s="244" t="s">
        <v>1026</v>
      </c>
      <c r="B289" s="244" t="s">
        <v>1027</v>
      </c>
      <c r="C289" s="244" t="s">
        <v>631</v>
      </c>
      <c r="D289" s="244" t="s">
        <v>2397</v>
      </c>
      <c r="E289" s="264" t="s">
        <v>2398</v>
      </c>
    </row>
    <row r="290" spans="1:8" ht="18" customHeight="1" x14ac:dyDescent="0.25">
      <c r="A290" s="244" t="s">
        <v>1028</v>
      </c>
      <c r="B290" s="244" t="s">
        <v>1131</v>
      </c>
      <c r="C290" s="244" t="s">
        <v>1029</v>
      </c>
      <c r="D290" s="244" t="s">
        <v>2397</v>
      </c>
      <c r="E290" s="264" t="s">
        <v>2398</v>
      </c>
    </row>
    <row r="291" spans="1:8" ht="18" customHeight="1" x14ac:dyDescent="0.25">
      <c r="A291" s="244" t="s">
        <v>1030</v>
      </c>
      <c r="B291" s="244" t="s">
        <v>1031</v>
      </c>
      <c r="C291" s="244" t="s">
        <v>532</v>
      </c>
      <c r="D291" s="244" t="s">
        <v>2397</v>
      </c>
      <c r="E291" s="264" t="s">
        <v>2398</v>
      </c>
    </row>
    <row r="292" spans="1:8" ht="18" customHeight="1" x14ac:dyDescent="0.25">
      <c r="A292" s="244" t="s">
        <v>1033</v>
      </c>
      <c r="B292" s="244" t="s">
        <v>1032</v>
      </c>
      <c r="C292" s="244" t="s">
        <v>335</v>
      </c>
      <c r="D292" s="244" t="s">
        <v>2397</v>
      </c>
      <c r="E292" s="264" t="s">
        <v>2398</v>
      </c>
      <c r="F292" s="246"/>
      <c r="G292" s="246"/>
      <c r="H292" s="246"/>
    </row>
    <row r="293" spans="1:8" ht="18" customHeight="1" x14ac:dyDescent="0.25">
      <c r="A293" s="244" t="s">
        <v>1034</v>
      </c>
      <c r="B293" s="244" t="s">
        <v>1035</v>
      </c>
      <c r="C293" s="244" t="s">
        <v>672</v>
      </c>
      <c r="D293" s="244" t="s">
        <v>2397</v>
      </c>
      <c r="E293" s="264" t="s">
        <v>2398</v>
      </c>
    </row>
    <row r="294" spans="1:8" ht="18" customHeight="1" x14ac:dyDescent="0.25">
      <c r="A294" s="244" t="s">
        <v>1036</v>
      </c>
      <c r="B294" s="244" t="s">
        <v>1037</v>
      </c>
      <c r="C294" s="244" t="s">
        <v>294</v>
      </c>
      <c r="D294" s="244" t="s">
        <v>2397</v>
      </c>
      <c r="E294" s="264" t="s">
        <v>2398</v>
      </c>
    </row>
    <row r="295" spans="1:8" ht="18" customHeight="1" x14ac:dyDescent="0.25">
      <c r="A295" s="244" t="s">
        <v>1038</v>
      </c>
      <c r="B295" s="244" t="s">
        <v>1039</v>
      </c>
      <c r="C295" s="244" t="s">
        <v>1025</v>
      </c>
      <c r="D295" s="244" t="s">
        <v>2397</v>
      </c>
      <c r="E295" s="264" t="s">
        <v>2398</v>
      </c>
    </row>
    <row r="296" spans="1:8" ht="18" customHeight="1" x14ac:dyDescent="0.25">
      <c r="A296" s="244" t="s">
        <v>1541</v>
      </c>
      <c r="B296" s="244" t="s">
        <v>1542</v>
      </c>
      <c r="C296" s="244" t="s">
        <v>2376</v>
      </c>
      <c r="D296" s="244" t="s">
        <v>2386</v>
      </c>
      <c r="E296" s="264" t="s">
        <v>2390</v>
      </c>
    </row>
    <row r="297" spans="1:8" ht="18" customHeight="1" x14ac:dyDescent="0.25">
      <c r="A297" s="244" t="s">
        <v>1543</v>
      </c>
      <c r="B297" s="244" t="s">
        <v>1544</v>
      </c>
      <c r="C297" s="244" t="s">
        <v>449</v>
      </c>
      <c r="D297" s="244" t="s">
        <v>2387</v>
      </c>
      <c r="E297" s="264" t="s">
        <v>2389</v>
      </c>
    </row>
    <row r="298" spans="1:8" ht="18" customHeight="1" x14ac:dyDescent="0.25">
      <c r="A298" s="244" t="s">
        <v>1525</v>
      </c>
      <c r="B298" s="244" t="s">
        <v>1527</v>
      </c>
      <c r="C298" s="244" t="s">
        <v>597</v>
      </c>
      <c r="D298" s="244" t="s">
        <v>2400</v>
      </c>
      <c r="E298" s="264" t="s">
        <v>2394</v>
      </c>
    </row>
    <row r="299" spans="1:8" ht="18" customHeight="1" x14ac:dyDescent="0.25">
      <c r="A299" s="244" t="s">
        <v>1545</v>
      </c>
      <c r="B299" s="244" t="s">
        <v>1546</v>
      </c>
      <c r="C299" s="244" t="s">
        <v>301</v>
      </c>
      <c r="D299" s="244" t="s">
        <v>2399</v>
      </c>
      <c r="E299" s="264" t="s">
        <v>2393</v>
      </c>
    </row>
    <row r="300" spans="1:8" ht="18" customHeight="1" x14ac:dyDescent="0.25">
      <c r="A300" s="244" t="s">
        <v>1547</v>
      </c>
      <c r="B300" s="244" t="s">
        <v>1548</v>
      </c>
      <c r="C300" s="244" t="s">
        <v>545</v>
      </c>
      <c r="D300" s="244" t="s">
        <v>2401</v>
      </c>
      <c r="E300" s="264" t="s">
        <v>2392</v>
      </c>
    </row>
    <row r="301" spans="1:8" ht="18" customHeight="1" x14ac:dyDescent="0.25">
      <c r="A301" s="244" t="s">
        <v>1549</v>
      </c>
      <c r="B301" s="244" t="s">
        <v>1550</v>
      </c>
      <c r="C301" s="244" t="s">
        <v>452</v>
      </c>
      <c r="D301" s="244" t="s">
        <v>2388</v>
      </c>
      <c r="E301" s="264" t="s">
        <v>2395</v>
      </c>
    </row>
    <row r="302" spans="1:8" ht="18" customHeight="1" x14ac:dyDescent="0.25">
      <c r="A302" s="244" t="s">
        <v>1551</v>
      </c>
      <c r="B302" s="244" t="s">
        <v>1552</v>
      </c>
      <c r="C302" s="244" t="s">
        <v>631</v>
      </c>
      <c r="D302" s="244" t="s">
        <v>2400</v>
      </c>
      <c r="E302" s="264" t="s">
        <v>2394</v>
      </c>
    </row>
    <row r="303" spans="1:8" ht="18" customHeight="1" x14ac:dyDescent="0.25">
      <c r="A303" s="244" t="s">
        <v>1553</v>
      </c>
      <c r="B303" s="244" t="s">
        <v>1554</v>
      </c>
      <c r="C303" s="244" t="s">
        <v>485</v>
      </c>
      <c r="D303" s="244" t="s">
        <v>2399</v>
      </c>
      <c r="E303" s="264" t="s">
        <v>2393</v>
      </c>
    </row>
    <row r="304" spans="1:8" ht="18" customHeight="1" x14ac:dyDescent="0.25">
      <c r="A304" s="244" t="s">
        <v>1555</v>
      </c>
      <c r="B304" s="244" t="s">
        <v>1556</v>
      </c>
      <c r="C304" s="244" t="s">
        <v>631</v>
      </c>
      <c r="D304" s="244" t="s">
        <v>2399</v>
      </c>
      <c r="E304" s="264" t="s">
        <v>2393</v>
      </c>
    </row>
    <row r="305" spans="1:5" ht="18" customHeight="1" x14ac:dyDescent="0.25">
      <c r="A305" s="244" t="s">
        <v>1521</v>
      </c>
      <c r="B305" s="244" t="s">
        <v>1557</v>
      </c>
      <c r="C305" s="244" t="s">
        <v>301</v>
      </c>
      <c r="D305" s="244" t="s">
        <v>2401</v>
      </c>
      <c r="E305" s="264" t="s">
        <v>2392</v>
      </c>
    </row>
    <row r="306" spans="1:5" ht="18" customHeight="1" x14ac:dyDescent="0.25">
      <c r="A306" s="244" t="s">
        <v>1558</v>
      </c>
      <c r="B306" s="244" t="s">
        <v>1559</v>
      </c>
      <c r="C306" s="244" t="s">
        <v>1560</v>
      </c>
      <c r="D306" s="244" t="s">
        <v>2388</v>
      </c>
      <c r="E306" s="264" t="s">
        <v>2395</v>
      </c>
    </row>
    <row r="307" spans="1:5" ht="18" customHeight="1" x14ac:dyDescent="0.25">
      <c r="A307" s="244" t="s">
        <v>1561</v>
      </c>
      <c r="B307" s="244" t="s">
        <v>1562</v>
      </c>
      <c r="C307" s="244" t="s">
        <v>1563</v>
      </c>
      <c r="D307" s="244" t="s">
        <v>2388</v>
      </c>
      <c r="E307" s="264" t="s">
        <v>2395</v>
      </c>
    </row>
    <row r="308" spans="1:5" ht="18" customHeight="1" x14ac:dyDescent="0.25">
      <c r="A308" s="244" t="s">
        <v>1511</v>
      </c>
      <c r="B308" s="244" t="s">
        <v>1564</v>
      </c>
      <c r="C308" s="244" t="s">
        <v>630</v>
      </c>
      <c r="D308" s="244" t="s">
        <v>2388</v>
      </c>
      <c r="E308" s="264" t="s">
        <v>2395</v>
      </c>
    </row>
    <row r="309" spans="1:5" ht="18" customHeight="1" x14ac:dyDescent="0.25">
      <c r="A309" s="244" t="s">
        <v>1565</v>
      </c>
      <c r="B309" s="244" t="s">
        <v>1566</v>
      </c>
      <c r="C309" s="244" t="s">
        <v>341</v>
      </c>
      <c r="D309" s="244" t="s">
        <v>2399</v>
      </c>
      <c r="E309" s="264" t="s">
        <v>2393</v>
      </c>
    </row>
    <row r="310" spans="1:5" ht="18" customHeight="1" x14ac:dyDescent="0.25">
      <c r="A310" s="244" t="s">
        <v>1567</v>
      </c>
      <c r="B310" s="244" t="s">
        <v>1639</v>
      </c>
      <c r="C310" s="244" t="s">
        <v>235</v>
      </c>
      <c r="D310" s="244" t="s">
        <v>2399</v>
      </c>
      <c r="E310" s="264" t="s">
        <v>2393</v>
      </c>
    </row>
    <row r="311" spans="1:5" ht="18" customHeight="1" x14ac:dyDescent="0.25">
      <c r="A311" s="244" t="s">
        <v>1524</v>
      </c>
      <c r="B311" s="244" t="s">
        <v>1637</v>
      </c>
      <c r="C311" s="244" t="s">
        <v>620</v>
      </c>
      <c r="D311" s="244" t="s">
        <v>2388</v>
      </c>
      <c r="E311" s="264" t="s">
        <v>2395</v>
      </c>
    </row>
    <row r="312" spans="1:5" ht="18" customHeight="1" x14ac:dyDescent="0.25">
      <c r="A312" s="244" t="s">
        <v>1568</v>
      </c>
      <c r="B312" s="244" t="s">
        <v>1569</v>
      </c>
      <c r="C312" s="244" t="s">
        <v>485</v>
      </c>
      <c r="D312" s="244" t="s">
        <v>2386</v>
      </c>
      <c r="E312" s="264" t="s">
        <v>2390</v>
      </c>
    </row>
    <row r="313" spans="1:5" ht="18" customHeight="1" x14ac:dyDescent="0.25">
      <c r="A313" s="244" t="s">
        <v>1570</v>
      </c>
      <c r="B313" s="244" t="s">
        <v>1571</v>
      </c>
      <c r="C313" s="244" t="s">
        <v>59</v>
      </c>
      <c r="D313" s="244" t="s">
        <v>2387</v>
      </c>
      <c r="E313" s="264" t="s">
        <v>2389</v>
      </c>
    </row>
    <row r="314" spans="1:5" ht="18" customHeight="1" x14ac:dyDescent="0.25">
      <c r="A314" s="244" t="s">
        <v>1522</v>
      </c>
      <c r="B314" s="244" t="s">
        <v>1523</v>
      </c>
      <c r="C314" s="244" t="s">
        <v>301</v>
      </c>
      <c r="D314" s="244" t="s">
        <v>2401</v>
      </c>
      <c r="E314" s="264" t="s">
        <v>2392</v>
      </c>
    </row>
    <row r="315" spans="1:5" ht="18" customHeight="1" x14ac:dyDescent="0.25">
      <c r="A315" s="244" t="s">
        <v>1572</v>
      </c>
      <c r="B315" s="244" t="s">
        <v>1573</v>
      </c>
      <c r="C315" s="244" t="s">
        <v>555</v>
      </c>
      <c r="D315" s="244" t="s">
        <v>2401</v>
      </c>
      <c r="E315" s="264" t="s">
        <v>2392</v>
      </c>
    </row>
    <row r="316" spans="1:5" ht="18" customHeight="1" x14ac:dyDescent="0.25">
      <c r="A316" s="244" t="s">
        <v>1574</v>
      </c>
      <c r="B316" s="244" t="s">
        <v>1575</v>
      </c>
      <c r="C316" s="244" t="s">
        <v>597</v>
      </c>
      <c r="D316" s="244" t="s">
        <v>2388</v>
      </c>
      <c r="E316" s="264" t="s">
        <v>2395</v>
      </c>
    </row>
    <row r="317" spans="1:5" ht="18" customHeight="1" x14ac:dyDescent="0.25">
      <c r="A317" s="244" t="s">
        <v>1576</v>
      </c>
      <c r="B317" s="244" t="s">
        <v>1577</v>
      </c>
      <c r="C317" s="244" t="s">
        <v>235</v>
      </c>
      <c r="D317" s="244" t="s">
        <v>2387</v>
      </c>
      <c r="E317" s="264" t="s">
        <v>2389</v>
      </c>
    </row>
    <row r="318" spans="1:5" ht="18" customHeight="1" x14ac:dyDescent="0.25">
      <c r="A318" s="244" t="s">
        <v>1578</v>
      </c>
      <c r="B318" s="244" t="s">
        <v>1579</v>
      </c>
      <c r="C318" s="244" t="s">
        <v>235</v>
      </c>
      <c r="D318" s="244" t="s">
        <v>2400</v>
      </c>
      <c r="E318" s="264" t="s">
        <v>2394</v>
      </c>
    </row>
    <row r="319" spans="1:5" ht="18" customHeight="1" x14ac:dyDescent="0.25">
      <c r="A319" s="244" t="s">
        <v>1006</v>
      </c>
      <c r="B319" s="256" t="s">
        <v>1355</v>
      </c>
      <c r="C319" s="244" t="s">
        <v>235</v>
      </c>
      <c r="D319" s="244" t="s">
        <v>2388</v>
      </c>
      <c r="E319" s="264" t="s">
        <v>2395</v>
      </c>
    </row>
    <row r="320" spans="1:5" ht="18" customHeight="1" x14ac:dyDescent="0.25">
      <c r="A320" s="244" t="s">
        <v>1529</v>
      </c>
      <c r="B320" s="256" t="s">
        <v>1638</v>
      </c>
      <c r="C320" s="244" t="s">
        <v>542</v>
      </c>
      <c r="D320" s="244" t="s">
        <v>2400</v>
      </c>
      <c r="E320" s="264" t="s">
        <v>2394</v>
      </c>
    </row>
    <row r="321" spans="1:8" ht="18" customHeight="1" x14ac:dyDescent="0.25">
      <c r="A321" s="244" t="s">
        <v>1534</v>
      </c>
      <c r="B321" s="244" t="s">
        <v>1313</v>
      </c>
      <c r="C321" s="244" t="s">
        <v>235</v>
      </c>
      <c r="D321" s="244" t="s">
        <v>2400</v>
      </c>
      <c r="E321" s="264" t="s">
        <v>2394</v>
      </c>
    </row>
    <row r="322" spans="1:8" ht="18" customHeight="1" x14ac:dyDescent="0.25">
      <c r="A322" s="244" t="s">
        <v>1533</v>
      </c>
      <c r="B322" s="244" t="s">
        <v>1580</v>
      </c>
      <c r="C322" s="244" t="s">
        <v>235</v>
      </c>
      <c r="D322" s="244" t="s">
        <v>2386</v>
      </c>
      <c r="E322" s="264" t="s">
        <v>2390</v>
      </c>
    </row>
    <row r="323" spans="1:8" ht="18" customHeight="1" x14ac:dyDescent="0.25">
      <c r="A323" s="244" t="s">
        <v>1682</v>
      </c>
      <c r="B323" s="244" t="s">
        <v>1683</v>
      </c>
      <c r="C323" s="244" t="s">
        <v>235</v>
      </c>
      <c r="D323" s="244" t="s">
        <v>2387</v>
      </c>
      <c r="E323" s="264" t="s">
        <v>2389</v>
      </c>
    </row>
    <row r="324" spans="1:8" ht="18" customHeight="1" x14ac:dyDescent="0.25">
      <c r="A324" s="244" t="s">
        <v>1684</v>
      </c>
      <c r="B324" s="244" t="s">
        <v>1685</v>
      </c>
      <c r="C324" s="244" t="s">
        <v>555</v>
      </c>
      <c r="D324" s="244" t="s">
        <v>2399</v>
      </c>
      <c r="E324" s="264" t="s">
        <v>2393</v>
      </c>
    </row>
    <row r="325" spans="1:8" ht="18" customHeight="1" x14ac:dyDescent="0.25">
      <c r="A325" s="244" t="s">
        <v>1465</v>
      </c>
      <c r="B325" s="244" t="s">
        <v>1314</v>
      </c>
      <c r="C325" s="244" t="s">
        <v>625</v>
      </c>
      <c r="D325" s="244" t="s">
        <v>2401</v>
      </c>
      <c r="E325" s="264" t="s">
        <v>2392</v>
      </c>
    </row>
    <row r="326" spans="1:8" ht="18" customHeight="1" x14ac:dyDescent="0.25">
      <c r="A326" s="244" t="s">
        <v>1646</v>
      </c>
      <c r="B326" s="244" t="s">
        <v>318</v>
      </c>
      <c r="C326" s="244" t="s">
        <v>301</v>
      </c>
      <c r="D326" s="244" t="s">
        <v>2387</v>
      </c>
      <c r="E326" s="264" t="s">
        <v>2389</v>
      </c>
    </row>
    <row r="327" spans="1:8" ht="18" customHeight="1" x14ac:dyDescent="0.25">
      <c r="A327" s="244" t="s">
        <v>1519</v>
      </c>
      <c r="B327" s="244" t="s">
        <v>1520</v>
      </c>
      <c r="C327" s="244" t="s">
        <v>536</v>
      </c>
      <c r="D327" s="244" t="s">
        <v>2399</v>
      </c>
      <c r="E327" s="264" t="s">
        <v>2393</v>
      </c>
    </row>
    <row r="328" spans="1:8" ht="18" customHeight="1" x14ac:dyDescent="0.25">
      <c r="A328" s="244" t="s">
        <v>1601</v>
      </c>
      <c r="B328" s="244" t="s">
        <v>1602</v>
      </c>
      <c r="C328" s="244" t="s">
        <v>301</v>
      </c>
      <c r="D328" s="244" t="s">
        <v>2400</v>
      </c>
      <c r="E328" s="264" t="s">
        <v>2394</v>
      </c>
    </row>
    <row r="329" spans="1:8" ht="18" customHeight="1" x14ac:dyDescent="0.25">
      <c r="A329" s="244" t="s">
        <v>1603</v>
      </c>
      <c r="B329" s="244" t="s">
        <v>1604</v>
      </c>
      <c r="C329" s="244" t="s">
        <v>235</v>
      </c>
      <c r="D329" s="244" t="s">
        <v>2399</v>
      </c>
      <c r="E329" s="264" t="s">
        <v>2393</v>
      </c>
    </row>
    <row r="330" spans="1:8" ht="18" customHeight="1" x14ac:dyDescent="0.25">
      <c r="A330" s="244" t="s">
        <v>1271</v>
      </c>
      <c r="B330" s="244" t="s">
        <v>1272</v>
      </c>
      <c r="C330" s="244" t="s">
        <v>59</v>
      </c>
      <c r="D330" s="244" t="s">
        <v>2400</v>
      </c>
      <c r="E330" s="264" t="s">
        <v>2394</v>
      </c>
    </row>
    <row r="331" spans="1:8" ht="18" customHeight="1" x14ac:dyDescent="0.25">
      <c r="A331" s="244" t="s">
        <v>1472</v>
      </c>
      <c r="B331" s="244" t="s">
        <v>1315</v>
      </c>
      <c r="C331" s="244" t="s">
        <v>668</v>
      </c>
      <c r="D331" s="244" t="s">
        <v>2400</v>
      </c>
      <c r="E331" s="264" t="s">
        <v>2394</v>
      </c>
    </row>
    <row r="332" spans="1:8" ht="18" customHeight="1" x14ac:dyDescent="0.25">
      <c r="A332" s="244" t="s">
        <v>1581</v>
      </c>
      <c r="B332" s="244" t="s">
        <v>1582</v>
      </c>
      <c r="C332" s="244" t="s">
        <v>188</v>
      </c>
      <c r="D332" s="244" t="s">
        <v>2387</v>
      </c>
      <c r="E332" s="264" t="s">
        <v>2389</v>
      </c>
    </row>
    <row r="333" spans="1:8" ht="18" customHeight="1" x14ac:dyDescent="0.25">
      <c r="A333" s="244" t="s">
        <v>1512</v>
      </c>
      <c r="B333" s="244" t="s">
        <v>1583</v>
      </c>
      <c r="C333" s="244" t="s">
        <v>630</v>
      </c>
      <c r="D333" s="244" t="s">
        <v>2388</v>
      </c>
      <c r="E333" s="264" t="s">
        <v>2395</v>
      </c>
    </row>
    <row r="334" spans="1:8" ht="18" customHeight="1" x14ac:dyDescent="0.25">
      <c r="A334" s="244" t="s">
        <v>1584</v>
      </c>
      <c r="B334" s="244" t="s">
        <v>1585</v>
      </c>
      <c r="C334" s="244" t="s">
        <v>235</v>
      </c>
      <c r="D334" s="244" t="s">
        <v>2400</v>
      </c>
      <c r="E334" s="264" t="s">
        <v>2394</v>
      </c>
      <c r="F334" s="247"/>
      <c r="G334" s="247"/>
      <c r="H334" s="247"/>
    </row>
    <row r="335" spans="1:8" ht="18" customHeight="1" x14ac:dyDescent="0.25">
      <c r="A335" s="244" t="s">
        <v>1586</v>
      </c>
      <c r="B335" s="244" t="s">
        <v>1587</v>
      </c>
      <c r="C335" s="244" t="s">
        <v>294</v>
      </c>
      <c r="D335" s="244" t="s">
        <v>2400</v>
      </c>
      <c r="E335" s="264" t="s">
        <v>2394</v>
      </c>
    </row>
    <row r="336" spans="1:8" ht="18" customHeight="1" x14ac:dyDescent="0.25">
      <c r="A336" s="244" t="s">
        <v>1588</v>
      </c>
      <c r="B336" s="244" t="s">
        <v>1589</v>
      </c>
      <c r="C336" s="244" t="s">
        <v>555</v>
      </c>
      <c r="D336" s="244" t="s">
        <v>2387</v>
      </c>
      <c r="E336" s="264" t="s">
        <v>2389</v>
      </c>
    </row>
    <row r="337" spans="1:8" ht="18" customHeight="1" x14ac:dyDescent="0.25">
      <c r="A337" s="244" t="s">
        <v>1590</v>
      </c>
      <c r="B337" s="244" t="s">
        <v>1591</v>
      </c>
      <c r="C337" s="244" t="s">
        <v>542</v>
      </c>
      <c r="D337" s="244" t="s">
        <v>2388</v>
      </c>
      <c r="E337" s="264" t="s">
        <v>2395</v>
      </c>
    </row>
    <row r="338" spans="1:8" ht="18" customHeight="1" x14ac:dyDescent="0.25">
      <c r="A338" s="244" t="s">
        <v>1516</v>
      </c>
      <c r="B338" s="244" t="s">
        <v>1517</v>
      </c>
      <c r="C338" s="244" t="s">
        <v>111</v>
      </c>
      <c r="D338" s="244" t="s">
        <v>2388</v>
      </c>
      <c r="E338" s="264" t="s">
        <v>2395</v>
      </c>
    </row>
    <row r="339" spans="1:8" ht="18" customHeight="1" x14ac:dyDescent="0.25">
      <c r="A339" s="244" t="s">
        <v>1592</v>
      </c>
      <c r="B339" s="244" t="s">
        <v>1678</v>
      </c>
      <c r="C339" s="244" t="s">
        <v>301</v>
      </c>
      <c r="D339" s="244" t="s">
        <v>2386</v>
      </c>
      <c r="E339" s="264" t="s">
        <v>2390</v>
      </c>
    </row>
    <row r="340" spans="1:8" ht="18" customHeight="1" x14ac:dyDescent="0.25">
      <c r="A340" s="244" t="s">
        <v>1594</v>
      </c>
      <c r="B340" s="244" t="s">
        <v>1595</v>
      </c>
      <c r="C340" s="244" t="s">
        <v>1596</v>
      </c>
      <c r="D340" s="244" t="s">
        <v>2400</v>
      </c>
      <c r="E340" s="264" t="s">
        <v>2394</v>
      </c>
    </row>
    <row r="341" spans="1:8" ht="18" customHeight="1" x14ac:dyDescent="0.25">
      <c r="A341" s="244" t="s">
        <v>1597</v>
      </c>
      <c r="B341" s="244" t="s">
        <v>1598</v>
      </c>
      <c r="C341" s="244" t="s">
        <v>466</v>
      </c>
      <c r="D341" s="244" t="s">
        <v>2386</v>
      </c>
      <c r="E341" s="264" t="s">
        <v>2390</v>
      </c>
    </row>
    <row r="342" spans="1:8" ht="18" customHeight="1" x14ac:dyDescent="0.25">
      <c r="A342" s="244" t="s">
        <v>1599</v>
      </c>
      <c r="B342" s="244" t="s">
        <v>1600</v>
      </c>
      <c r="C342" s="244" t="s">
        <v>301</v>
      </c>
      <c r="D342" s="244" t="s">
        <v>2387</v>
      </c>
      <c r="E342" s="264" t="s">
        <v>2389</v>
      </c>
    </row>
    <row r="343" spans="1:8" ht="18" customHeight="1" x14ac:dyDescent="0.25">
      <c r="A343" s="244" t="s">
        <v>1750</v>
      </c>
      <c r="B343" s="244" t="s">
        <v>1751</v>
      </c>
      <c r="C343" s="244" t="s">
        <v>991</v>
      </c>
      <c r="D343" s="244" t="s">
        <v>2386</v>
      </c>
      <c r="E343" s="264" t="s">
        <v>2390</v>
      </c>
    </row>
    <row r="344" spans="1:8" ht="18" customHeight="1" x14ac:dyDescent="0.25">
      <c r="A344" s="244" t="s">
        <v>1752</v>
      </c>
      <c r="B344" s="244" t="s">
        <v>1944</v>
      </c>
      <c r="C344" s="244" t="s">
        <v>332</v>
      </c>
      <c r="D344" s="244" t="s">
        <v>2388</v>
      </c>
      <c r="E344" s="264" t="s">
        <v>2395</v>
      </c>
    </row>
    <row r="345" spans="1:8" ht="18" customHeight="1" x14ac:dyDescent="0.25">
      <c r="A345" s="244" t="s">
        <v>1883</v>
      </c>
      <c r="B345" s="244" t="s">
        <v>1884</v>
      </c>
      <c r="C345" s="244" t="s">
        <v>235</v>
      </c>
      <c r="D345" s="244" t="s">
        <v>2387</v>
      </c>
      <c r="E345" s="264" t="s">
        <v>2389</v>
      </c>
    </row>
    <row r="346" spans="1:8" ht="18" customHeight="1" x14ac:dyDescent="0.25">
      <c r="A346" s="244" t="s">
        <v>1754</v>
      </c>
      <c r="B346" s="244" t="s">
        <v>1755</v>
      </c>
      <c r="C346" s="244" t="s">
        <v>776</v>
      </c>
      <c r="D346" s="244" t="s">
        <v>2399</v>
      </c>
      <c r="E346" s="264" t="s">
        <v>2393</v>
      </c>
    </row>
    <row r="347" spans="1:8" ht="18" customHeight="1" x14ac:dyDescent="0.25">
      <c r="A347" s="244" t="s">
        <v>1756</v>
      </c>
      <c r="B347" s="244" t="s">
        <v>1849</v>
      </c>
      <c r="C347" s="244" t="s">
        <v>301</v>
      </c>
      <c r="D347" s="244" t="s">
        <v>2400</v>
      </c>
      <c r="E347" s="264" t="s">
        <v>2394</v>
      </c>
    </row>
    <row r="348" spans="1:8" ht="18" customHeight="1" x14ac:dyDescent="0.25">
      <c r="A348" s="244" t="s">
        <v>1850</v>
      </c>
      <c r="B348" s="244" t="s">
        <v>1851</v>
      </c>
      <c r="C348" s="244" t="s">
        <v>630</v>
      </c>
      <c r="D348" s="244" t="s">
        <v>2399</v>
      </c>
      <c r="E348" s="264" t="s">
        <v>2393</v>
      </c>
    </row>
    <row r="349" spans="1:8" ht="18" customHeight="1" x14ac:dyDescent="0.25">
      <c r="A349" s="244" t="s">
        <v>1852</v>
      </c>
      <c r="B349" s="244" t="s">
        <v>1860</v>
      </c>
      <c r="C349" s="244" t="s">
        <v>671</v>
      </c>
      <c r="D349" s="244" t="s">
        <v>2386</v>
      </c>
      <c r="E349" s="264" t="s">
        <v>2390</v>
      </c>
    </row>
    <row r="350" spans="1:8" ht="18" customHeight="1" x14ac:dyDescent="0.25">
      <c r="A350" s="244" t="s">
        <v>1853</v>
      </c>
      <c r="B350" s="244" t="s">
        <v>1861</v>
      </c>
      <c r="C350" s="244" t="s">
        <v>112</v>
      </c>
      <c r="D350" s="244" t="s">
        <v>2399</v>
      </c>
      <c r="E350" s="264" t="s">
        <v>2393</v>
      </c>
      <c r="F350" s="247"/>
      <c r="G350" s="247"/>
      <c r="H350" s="247"/>
    </row>
    <row r="351" spans="1:8" ht="18" customHeight="1" x14ac:dyDescent="0.25">
      <c r="A351" s="244" t="s">
        <v>1854</v>
      </c>
      <c r="B351" s="244" t="s">
        <v>1862</v>
      </c>
      <c r="C351" s="244" t="s">
        <v>588</v>
      </c>
      <c r="D351" s="244" t="s">
        <v>2400</v>
      </c>
      <c r="E351" s="264" t="s">
        <v>2394</v>
      </c>
      <c r="F351" s="246"/>
      <c r="G351" s="246"/>
      <c r="H351" s="246"/>
    </row>
    <row r="352" spans="1:8" ht="18" customHeight="1" x14ac:dyDescent="0.25">
      <c r="A352" s="244" t="s">
        <v>1855</v>
      </c>
      <c r="B352" s="244" t="s">
        <v>1863</v>
      </c>
      <c r="C352" s="244" t="s">
        <v>235</v>
      </c>
      <c r="D352" s="244" t="s">
        <v>2387</v>
      </c>
      <c r="E352" s="264" t="s">
        <v>2389</v>
      </c>
    </row>
    <row r="353" spans="1:8" ht="18" customHeight="1" x14ac:dyDescent="0.25">
      <c r="A353" s="244" t="s">
        <v>1857</v>
      </c>
      <c r="B353" s="244" t="s">
        <v>1859</v>
      </c>
      <c r="C353" s="244" t="s">
        <v>588</v>
      </c>
      <c r="D353" s="244" t="s">
        <v>2401</v>
      </c>
      <c r="E353" s="264" t="s">
        <v>2392</v>
      </c>
    </row>
    <row r="354" spans="1:8" ht="18" customHeight="1" x14ac:dyDescent="0.25">
      <c r="A354" s="244" t="s">
        <v>1856</v>
      </c>
      <c r="B354" s="244" t="s">
        <v>1858</v>
      </c>
      <c r="C354" s="244" t="s">
        <v>68</v>
      </c>
      <c r="D354" s="244" t="s">
        <v>2399</v>
      </c>
      <c r="E354" s="264" t="s">
        <v>2393</v>
      </c>
      <c r="F354" s="247"/>
      <c r="G354" s="247"/>
      <c r="H354" s="247"/>
    </row>
    <row r="355" spans="1:8" ht="18" customHeight="1" x14ac:dyDescent="0.25">
      <c r="A355" s="244" t="s">
        <v>1760</v>
      </c>
      <c r="B355" s="244" t="s">
        <v>1758</v>
      </c>
      <c r="C355" s="244" t="s">
        <v>332</v>
      </c>
      <c r="D355" s="244" t="s">
        <v>2386</v>
      </c>
      <c r="E355" s="264" t="s">
        <v>2390</v>
      </c>
    </row>
    <row r="356" spans="1:8" ht="18" customHeight="1" x14ac:dyDescent="0.25">
      <c r="A356" s="244" t="s">
        <v>1866</v>
      </c>
      <c r="B356" s="244" t="s">
        <v>2187</v>
      </c>
      <c r="C356" s="244" t="s">
        <v>485</v>
      </c>
      <c r="D356" s="244" t="s">
        <v>2386</v>
      </c>
      <c r="E356" s="264" t="s">
        <v>2390</v>
      </c>
    </row>
    <row r="357" spans="1:8" ht="18" customHeight="1" x14ac:dyDescent="0.25">
      <c r="A357" s="244" t="s">
        <v>1757</v>
      </c>
      <c r="B357" s="244" t="s">
        <v>1865</v>
      </c>
      <c r="C357" s="244" t="s">
        <v>206</v>
      </c>
      <c r="D357" s="244" t="s">
        <v>2401</v>
      </c>
      <c r="E357" s="264" t="s">
        <v>2392</v>
      </c>
    </row>
    <row r="358" spans="1:8" ht="18" customHeight="1" x14ac:dyDescent="0.25">
      <c r="A358" s="244" t="s">
        <v>1759</v>
      </c>
      <c r="B358" s="244" t="s">
        <v>1864</v>
      </c>
      <c r="C358" s="244" t="s">
        <v>139</v>
      </c>
      <c r="D358" s="244" t="s">
        <v>2386</v>
      </c>
      <c r="E358" s="264" t="s">
        <v>2390</v>
      </c>
    </row>
    <row r="359" spans="1:8" ht="18" customHeight="1" x14ac:dyDescent="0.25">
      <c r="A359" s="244" t="s">
        <v>1761</v>
      </c>
      <c r="B359" s="244" t="s">
        <v>1867</v>
      </c>
      <c r="C359" s="244" t="s">
        <v>1868</v>
      </c>
      <c r="D359" s="244" t="s">
        <v>2400</v>
      </c>
      <c r="E359" s="264" t="s">
        <v>2394</v>
      </c>
    </row>
    <row r="360" spans="1:8" ht="18" customHeight="1" x14ac:dyDescent="0.25">
      <c r="A360" s="244" t="s">
        <v>1869</v>
      </c>
      <c r="B360" s="244" t="s">
        <v>2192</v>
      </c>
      <c r="C360" s="244" t="s">
        <v>261</v>
      </c>
      <c r="D360" s="244" t="s">
        <v>2386</v>
      </c>
      <c r="E360" s="264" t="s">
        <v>2390</v>
      </c>
    </row>
    <row r="361" spans="1:8" ht="18" customHeight="1" x14ac:dyDescent="0.25">
      <c r="A361" s="244" t="s">
        <v>1870</v>
      </c>
      <c r="B361" s="244" t="s">
        <v>1872</v>
      </c>
      <c r="C361" s="244" t="s">
        <v>151</v>
      </c>
      <c r="D361" s="244" t="s">
        <v>2388</v>
      </c>
      <c r="E361" s="264" t="s">
        <v>2395</v>
      </c>
    </row>
    <row r="362" spans="1:8" ht="18" customHeight="1" x14ac:dyDescent="0.25">
      <c r="A362" s="244" t="s">
        <v>1871</v>
      </c>
      <c r="B362" s="244" t="s">
        <v>1873</v>
      </c>
      <c r="C362" s="244" t="s">
        <v>111</v>
      </c>
      <c r="D362" s="244" t="s">
        <v>2388</v>
      </c>
      <c r="E362" s="264" t="s">
        <v>2395</v>
      </c>
    </row>
    <row r="363" spans="1:8" ht="18" customHeight="1" x14ac:dyDescent="0.25">
      <c r="A363" s="244" t="s">
        <v>1874</v>
      </c>
      <c r="B363" s="244" t="s">
        <v>1878</v>
      </c>
      <c r="C363" s="244" t="s">
        <v>502</v>
      </c>
      <c r="D363" s="244" t="s">
        <v>2400</v>
      </c>
      <c r="E363" s="264" t="s">
        <v>2394</v>
      </c>
    </row>
    <row r="364" spans="1:8" ht="18" customHeight="1" x14ac:dyDescent="0.25">
      <c r="A364" s="244" t="s">
        <v>1875</v>
      </c>
      <c r="B364" s="244" t="s">
        <v>1879</v>
      </c>
      <c r="C364" s="244" t="s">
        <v>546</v>
      </c>
      <c r="D364" s="244" t="s">
        <v>2387</v>
      </c>
      <c r="E364" s="264" t="s">
        <v>2389</v>
      </c>
    </row>
    <row r="365" spans="1:8" ht="18" customHeight="1" x14ac:dyDescent="0.25">
      <c r="A365" s="244" t="s">
        <v>1876</v>
      </c>
      <c r="B365" s="244" t="s">
        <v>1880</v>
      </c>
      <c r="C365" s="244" t="s">
        <v>235</v>
      </c>
      <c r="D365" s="244" t="s">
        <v>2400</v>
      </c>
      <c r="E365" s="264" t="s">
        <v>2394</v>
      </c>
    </row>
    <row r="366" spans="1:8" ht="18" customHeight="1" x14ac:dyDescent="0.25">
      <c r="A366" s="244" t="s">
        <v>1877</v>
      </c>
      <c r="B366" s="244" t="s">
        <v>1881</v>
      </c>
      <c r="C366" s="244" t="s">
        <v>206</v>
      </c>
      <c r="D366" s="244" t="s">
        <v>2388</v>
      </c>
      <c r="E366" s="264" t="s">
        <v>2395</v>
      </c>
    </row>
    <row r="367" spans="1:8" ht="18" customHeight="1" x14ac:dyDescent="0.25">
      <c r="A367" s="244" t="s">
        <v>1848</v>
      </c>
      <c r="B367" s="244" t="s">
        <v>1882</v>
      </c>
      <c r="C367" s="244" t="s">
        <v>301</v>
      </c>
      <c r="D367" s="244" t="s">
        <v>2387</v>
      </c>
      <c r="E367" s="264" t="s">
        <v>2389</v>
      </c>
    </row>
    <row r="368" spans="1:8" ht="18" customHeight="1" x14ac:dyDescent="0.25">
      <c r="A368" s="244" t="s">
        <v>1762</v>
      </c>
      <c r="B368" s="244" t="s">
        <v>1763</v>
      </c>
      <c r="C368" s="244" t="s">
        <v>560</v>
      </c>
      <c r="D368" s="244" t="s">
        <v>2399</v>
      </c>
      <c r="E368" s="264" t="s">
        <v>2393</v>
      </c>
    </row>
    <row r="369" spans="1:5" ht="18" customHeight="1" x14ac:dyDescent="0.25">
      <c r="A369" s="244" t="s">
        <v>1885</v>
      </c>
      <c r="B369" s="244" t="s">
        <v>1886</v>
      </c>
      <c r="C369" s="244" t="s">
        <v>538</v>
      </c>
      <c r="D369" s="244" t="s">
        <v>2401</v>
      </c>
      <c r="E369" s="264" t="s">
        <v>2392</v>
      </c>
    </row>
    <row r="370" spans="1:5" ht="18" customHeight="1" x14ac:dyDescent="0.25">
      <c r="A370" s="244" t="s">
        <v>1887</v>
      </c>
      <c r="B370" s="244" t="s">
        <v>1902</v>
      </c>
      <c r="C370" s="244" t="s">
        <v>1903</v>
      </c>
      <c r="D370" s="244" t="s">
        <v>2388</v>
      </c>
      <c r="E370" s="264" t="s">
        <v>2395</v>
      </c>
    </row>
    <row r="371" spans="1:5" ht="18" customHeight="1" x14ac:dyDescent="0.25">
      <c r="A371" s="244" t="s">
        <v>1888</v>
      </c>
      <c r="B371" s="244" t="s">
        <v>1699</v>
      </c>
      <c r="C371" s="244" t="s">
        <v>636</v>
      </c>
      <c r="D371" s="244" t="s">
        <v>2388</v>
      </c>
      <c r="E371" s="264" t="s">
        <v>2395</v>
      </c>
    </row>
    <row r="372" spans="1:5" ht="18" customHeight="1" x14ac:dyDescent="0.25">
      <c r="A372" s="244" t="s">
        <v>1889</v>
      </c>
      <c r="B372" s="244" t="s">
        <v>1904</v>
      </c>
      <c r="C372" s="244" t="s">
        <v>15</v>
      </c>
      <c r="D372" s="244" t="s">
        <v>2399</v>
      </c>
      <c r="E372" s="264" t="s">
        <v>2393</v>
      </c>
    </row>
    <row r="373" spans="1:5" ht="18" customHeight="1" x14ac:dyDescent="0.25">
      <c r="A373" s="244" t="s">
        <v>1890</v>
      </c>
      <c r="B373" s="244" t="s">
        <v>1905</v>
      </c>
      <c r="C373" s="244" t="s">
        <v>1563</v>
      </c>
      <c r="D373" s="244" t="s">
        <v>2399</v>
      </c>
      <c r="E373" s="264" t="s">
        <v>2393</v>
      </c>
    </row>
    <row r="374" spans="1:5" ht="18" customHeight="1" x14ac:dyDescent="0.25">
      <c r="A374" s="244" t="s">
        <v>1891</v>
      </c>
      <c r="B374" s="244" t="s">
        <v>1906</v>
      </c>
      <c r="C374" s="244" t="s">
        <v>1903</v>
      </c>
      <c r="D374" s="244" t="s">
        <v>2401</v>
      </c>
      <c r="E374" s="264" t="s">
        <v>2392</v>
      </c>
    </row>
    <row r="375" spans="1:5" ht="18" customHeight="1" x14ac:dyDescent="0.25">
      <c r="A375" s="244" t="s">
        <v>1892</v>
      </c>
      <c r="B375" s="244" t="s">
        <v>1907</v>
      </c>
      <c r="C375" s="244" t="s">
        <v>538</v>
      </c>
      <c r="D375" s="244" t="s">
        <v>2400</v>
      </c>
      <c r="E375" s="264" t="s">
        <v>2394</v>
      </c>
    </row>
    <row r="376" spans="1:5" ht="18" customHeight="1" x14ac:dyDescent="0.25">
      <c r="A376" s="244" t="s">
        <v>1893</v>
      </c>
      <c r="B376" s="244" t="s">
        <v>1908</v>
      </c>
      <c r="C376" s="244" t="s">
        <v>235</v>
      </c>
      <c r="D376" s="244" t="s">
        <v>2400</v>
      </c>
      <c r="E376" s="264" t="s">
        <v>2394</v>
      </c>
    </row>
    <row r="377" spans="1:5" ht="18" customHeight="1" x14ac:dyDescent="0.25">
      <c r="A377" s="244" t="s">
        <v>1894</v>
      </c>
      <c r="B377" s="244" t="s">
        <v>1909</v>
      </c>
      <c r="C377" s="244" t="s">
        <v>1019</v>
      </c>
      <c r="D377" s="244" t="s">
        <v>2387</v>
      </c>
      <c r="E377" s="264" t="s">
        <v>2389</v>
      </c>
    </row>
    <row r="378" spans="1:5" ht="18" customHeight="1" x14ac:dyDescent="0.25">
      <c r="A378" s="244" t="s">
        <v>1895</v>
      </c>
      <c r="B378" s="244" t="s">
        <v>1910</v>
      </c>
      <c r="C378" s="244" t="s">
        <v>529</v>
      </c>
      <c r="D378" s="244" t="s">
        <v>2401</v>
      </c>
      <c r="E378" s="264" t="s">
        <v>2392</v>
      </c>
    </row>
    <row r="379" spans="1:5" ht="18" customHeight="1" x14ac:dyDescent="0.25">
      <c r="A379" s="244" t="s">
        <v>1896</v>
      </c>
      <c r="B379" s="244" t="s">
        <v>1911</v>
      </c>
      <c r="C379" s="244" t="s">
        <v>539</v>
      </c>
      <c r="D379" s="244" t="s">
        <v>2401</v>
      </c>
      <c r="E379" s="264" t="s">
        <v>2392</v>
      </c>
    </row>
    <row r="380" spans="1:5" ht="18" customHeight="1" x14ac:dyDescent="0.25">
      <c r="A380" s="244" t="s">
        <v>2041</v>
      </c>
      <c r="B380" s="244" t="s">
        <v>2042</v>
      </c>
      <c r="C380" s="244" t="s">
        <v>482</v>
      </c>
      <c r="D380" s="244" t="s">
        <v>2388</v>
      </c>
      <c r="E380" s="264" t="s">
        <v>2395</v>
      </c>
    </row>
    <row r="381" spans="1:5" ht="18" customHeight="1" x14ac:dyDescent="0.25">
      <c r="A381" s="244" t="s">
        <v>2043</v>
      </c>
      <c r="B381" s="244" t="s">
        <v>2044</v>
      </c>
      <c r="C381" s="244" t="s">
        <v>539</v>
      </c>
      <c r="D381" s="244" t="s">
        <v>2387</v>
      </c>
      <c r="E381" s="264" t="s">
        <v>2389</v>
      </c>
    </row>
    <row r="382" spans="1:5" ht="18" customHeight="1" x14ac:dyDescent="0.25">
      <c r="A382" s="244" t="s">
        <v>2103</v>
      </c>
      <c r="B382" s="244" t="s">
        <v>2104</v>
      </c>
      <c r="C382" s="244" t="s">
        <v>607</v>
      </c>
      <c r="D382" s="244" t="s">
        <v>2399</v>
      </c>
      <c r="E382" s="264" t="s">
        <v>2393</v>
      </c>
    </row>
    <row r="383" spans="1:5" ht="18" customHeight="1" x14ac:dyDescent="0.25">
      <c r="A383" s="244" t="s">
        <v>2045</v>
      </c>
      <c r="B383" s="244" t="s">
        <v>2181</v>
      </c>
      <c r="C383" s="244" t="s">
        <v>560</v>
      </c>
      <c r="D383" s="244" t="s">
        <v>2399</v>
      </c>
      <c r="E383" s="264" t="s">
        <v>2393</v>
      </c>
    </row>
    <row r="384" spans="1:5" ht="18" customHeight="1" x14ac:dyDescent="0.25">
      <c r="A384" s="244" t="s">
        <v>1897</v>
      </c>
      <c r="B384" s="244" t="s">
        <v>1912</v>
      </c>
      <c r="C384" s="244" t="s">
        <v>1019</v>
      </c>
      <c r="D384" s="244" t="s">
        <v>2400</v>
      </c>
      <c r="E384" s="264" t="s">
        <v>2394</v>
      </c>
    </row>
    <row r="385" spans="1:8" ht="18" customHeight="1" x14ac:dyDescent="0.25">
      <c r="A385" s="244" t="s">
        <v>1898</v>
      </c>
      <c r="B385" s="244" t="s">
        <v>1913</v>
      </c>
      <c r="C385" s="244" t="s">
        <v>560</v>
      </c>
      <c r="D385" s="244" t="s">
        <v>2400</v>
      </c>
      <c r="E385" s="264" t="s">
        <v>2394</v>
      </c>
    </row>
    <row r="386" spans="1:8" ht="18" customHeight="1" x14ac:dyDescent="0.25">
      <c r="A386" s="244" t="s">
        <v>1899</v>
      </c>
      <c r="B386" s="244" t="s">
        <v>1914</v>
      </c>
      <c r="C386" s="244" t="s">
        <v>1917</v>
      </c>
      <c r="D386" s="244" t="s">
        <v>2386</v>
      </c>
      <c r="E386" s="264" t="s">
        <v>2390</v>
      </c>
    </row>
    <row r="387" spans="1:8" ht="18" customHeight="1" x14ac:dyDescent="0.25">
      <c r="A387" s="244" t="s">
        <v>1900</v>
      </c>
      <c r="B387" s="244" t="s">
        <v>1915</v>
      </c>
      <c r="C387" s="244" t="s">
        <v>636</v>
      </c>
      <c r="D387" s="244" t="s">
        <v>2387</v>
      </c>
      <c r="E387" s="264" t="s">
        <v>2389</v>
      </c>
    </row>
    <row r="388" spans="1:8" ht="18" customHeight="1" x14ac:dyDescent="0.25">
      <c r="A388" s="244" t="s">
        <v>1901</v>
      </c>
      <c r="B388" s="244" t="s">
        <v>1916</v>
      </c>
      <c r="C388" s="244" t="s">
        <v>1918</v>
      </c>
      <c r="D388" s="244" t="s">
        <v>2386</v>
      </c>
      <c r="E388" s="264" t="s">
        <v>2390</v>
      </c>
      <c r="F388" s="247"/>
      <c r="G388" s="247"/>
      <c r="H388" s="247"/>
    </row>
    <row r="389" spans="1:8" ht="18" customHeight="1" x14ac:dyDescent="0.25">
      <c r="A389" s="244" t="s">
        <v>1919</v>
      </c>
      <c r="B389" s="244" t="s">
        <v>1920</v>
      </c>
      <c r="C389" s="244" t="s">
        <v>538</v>
      </c>
      <c r="D389" s="244" t="s">
        <v>2401</v>
      </c>
      <c r="E389" s="264" t="s">
        <v>2392</v>
      </c>
    </row>
    <row r="390" spans="1:8" ht="18" customHeight="1" x14ac:dyDescent="0.25">
      <c r="A390" s="244" t="s">
        <v>1921</v>
      </c>
      <c r="B390" s="244" t="s">
        <v>1924</v>
      </c>
      <c r="C390" s="244" t="s">
        <v>539</v>
      </c>
      <c r="D390" s="244" t="s">
        <v>2401</v>
      </c>
      <c r="E390" s="264" t="s">
        <v>2392</v>
      </c>
    </row>
    <row r="391" spans="1:8" ht="18" customHeight="1" x14ac:dyDescent="0.25">
      <c r="A391" s="244" t="s">
        <v>1922</v>
      </c>
      <c r="B391" s="244" t="s">
        <v>1925</v>
      </c>
      <c r="C391" s="244" t="s">
        <v>538</v>
      </c>
      <c r="D391" s="244" t="s">
        <v>2400</v>
      </c>
      <c r="E391" s="264" t="s">
        <v>2394</v>
      </c>
    </row>
    <row r="392" spans="1:8" ht="18" customHeight="1" x14ac:dyDescent="0.25">
      <c r="A392" s="244" t="s">
        <v>1923</v>
      </c>
      <c r="B392" s="244" t="s">
        <v>1926</v>
      </c>
      <c r="C392" s="244" t="s">
        <v>529</v>
      </c>
      <c r="D392" s="244" t="s">
        <v>2401</v>
      </c>
      <c r="E392" s="264" t="s">
        <v>2392</v>
      </c>
    </row>
    <row r="393" spans="1:8" ht="18" customHeight="1" x14ac:dyDescent="0.25">
      <c r="A393" s="244" t="s">
        <v>1748</v>
      </c>
      <c r="B393" s="244" t="s">
        <v>1927</v>
      </c>
      <c r="C393" s="244" t="s">
        <v>464</v>
      </c>
      <c r="D393" s="244" t="s">
        <v>2399</v>
      </c>
      <c r="E393" s="264" t="s">
        <v>2393</v>
      </c>
    </row>
    <row r="394" spans="1:8" ht="18" customHeight="1" x14ac:dyDescent="0.25">
      <c r="A394" s="244" t="s">
        <v>1928</v>
      </c>
      <c r="B394" s="244" t="s">
        <v>1931</v>
      </c>
      <c r="C394" s="244" t="s">
        <v>482</v>
      </c>
      <c r="D394" s="244" t="s">
        <v>2400</v>
      </c>
      <c r="E394" s="264" t="s">
        <v>2394</v>
      </c>
    </row>
    <row r="395" spans="1:8" ht="18" customHeight="1" x14ac:dyDescent="0.25">
      <c r="A395" s="244" t="s">
        <v>1929</v>
      </c>
      <c r="B395" s="244" t="s">
        <v>1932</v>
      </c>
      <c r="C395" s="244" t="s">
        <v>482</v>
      </c>
      <c r="D395" s="244" t="s">
        <v>2387</v>
      </c>
      <c r="E395" s="264" t="s">
        <v>2389</v>
      </c>
    </row>
    <row r="396" spans="1:8" ht="18" customHeight="1" x14ac:dyDescent="0.25">
      <c r="A396" s="244" t="s">
        <v>1930</v>
      </c>
      <c r="B396" s="244" t="s">
        <v>1933</v>
      </c>
      <c r="C396" s="244" t="s">
        <v>235</v>
      </c>
      <c r="D396" s="244" t="s">
        <v>2387</v>
      </c>
      <c r="E396" s="264" t="s">
        <v>2389</v>
      </c>
    </row>
    <row r="397" spans="1:8" ht="18" customHeight="1" x14ac:dyDescent="0.25">
      <c r="A397" s="244" t="s">
        <v>2062</v>
      </c>
      <c r="B397" s="244" t="s">
        <v>2105</v>
      </c>
      <c r="C397" s="244" t="s">
        <v>482</v>
      </c>
      <c r="D397" s="244" t="s">
        <v>2388</v>
      </c>
      <c r="E397" s="264" t="s">
        <v>2395</v>
      </c>
    </row>
    <row r="398" spans="1:8" ht="18" customHeight="1" x14ac:dyDescent="0.25">
      <c r="A398" s="244" t="s">
        <v>2046</v>
      </c>
      <c r="B398" s="244" t="s">
        <v>2047</v>
      </c>
      <c r="C398" s="244" t="s">
        <v>482</v>
      </c>
      <c r="D398" s="244" t="s">
        <v>2401</v>
      </c>
      <c r="E398" s="264" t="s">
        <v>2392</v>
      </c>
    </row>
    <row r="399" spans="1:8" ht="18" customHeight="1" x14ac:dyDescent="0.25">
      <c r="A399" s="244" t="s">
        <v>2048</v>
      </c>
      <c r="B399" s="244" t="s">
        <v>2106</v>
      </c>
      <c r="C399" s="244" t="s">
        <v>482</v>
      </c>
      <c r="D399" s="244" t="s">
        <v>2388</v>
      </c>
      <c r="E399" s="264" t="s">
        <v>2395</v>
      </c>
    </row>
    <row r="400" spans="1:8" ht="18" customHeight="1" x14ac:dyDescent="0.25">
      <c r="A400" s="244" t="s">
        <v>1945</v>
      </c>
      <c r="B400" s="244" t="s">
        <v>2107</v>
      </c>
      <c r="C400" s="244" t="s">
        <v>696</v>
      </c>
      <c r="D400" s="244" t="s">
        <v>2388</v>
      </c>
      <c r="E400" s="264" t="s">
        <v>2395</v>
      </c>
    </row>
    <row r="401" spans="1:8" ht="18" customHeight="1" x14ac:dyDescent="0.25">
      <c r="A401" s="244" t="s">
        <v>2049</v>
      </c>
      <c r="B401" s="244" t="s">
        <v>2050</v>
      </c>
      <c r="C401" s="244" t="s">
        <v>292</v>
      </c>
      <c r="D401" s="244" t="s">
        <v>2399</v>
      </c>
      <c r="E401" s="264" t="s">
        <v>2393</v>
      </c>
    </row>
    <row r="402" spans="1:8" ht="18" customHeight="1" x14ac:dyDescent="0.25">
      <c r="A402" s="244" t="s">
        <v>2051</v>
      </c>
      <c r="B402" s="244" t="s">
        <v>2052</v>
      </c>
      <c r="C402" s="244" t="s">
        <v>235</v>
      </c>
      <c r="D402" s="244" t="s">
        <v>2386</v>
      </c>
      <c r="E402" s="264" t="s">
        <v>2390</v>
      </c>
    </row>
    <row r="403" spans="1:8" ht="18" customHeight="1" x14ac:dyDescent="0.25">
      <c r="A403" s="244" t="s">
        <v>2053</v>
      </c>
      <c r="B403" s="244" t="s">
        <v>2054</v>
      </c>
      <c r="C403" s="244" t="s">
        <v>546</v>
      </c>
      <c r="D403" s="244" t="s">
        <v>2401</v>
      </c>
      <c r="E403" s="264" t="s">
        <v>2392</v>
      </c>
    </row>
    <row r="404" spans="1:8" ht="18" customHeight="1" x14ac:dyDescent="0.25">
      <c r="A404" s="244" t="s">
        <v>2055</v>
      </c>
      <c r="B404" s="244" t="s">
        <v>2056</v>
      </c>
      <c r="C404" s="244" t="s">
        <v>65</v>
      </c>
      <c r="D404" s="244" t="s">
        <v>2388</v>
      </c>
      <c r="E404" s="264" t="s">
        <v>2395</v>
      </c>
    </row>
    <row r="405" spans="1:8" ht="18" customHeight="1" x14ac:dyDescent="0.25">
      <c r="A405" s="244" t="s">
        <v>2063</v>
      </c>
      <c r="B405" s="244" t="s">
        <v>2108</v>
      </c>
      <c r="C405" s="244" t="s">
        <v>620</v>
      </c>
      <c r="D405" s="244" t="s">
        <v>2388</v>
      </c>
      <c r="E405" s="264" t="s">
        <v>2395</v>
      </c>
    </row>
    <row r="406" spans="1:8" ht="18" customHeight="1" x14ac:dyDescent="0.25">
      <c r="A406" s="244" t="s">
        <v>2064</v>
      </c>
      <c r="B406" s="244" t="s">
        <v>2109</v>
      </c>
      <c r="C406" s="244" t="s">
        <v>620</v>
      </c>
      <c r="D406" s="244" t="s">
        <v>2388</v>
      </c>
      <c r="E406" s="264" t="s">
        <v>2395</v>
      </c>
    </row>
    <row r="407" spans="1:8" ht="18" customHeight="1" x14ac:dyDescent="0.25">
      <c r="A407" s="244" t="s">
        <v>2112</v>
      </c>
      <c r="B407" s="244" t="s">
        <v>2180</v>
      </c>
      <c r="C407" s="244" t="s">
        <v>482</v>
      </c>
      <c r="D407" s="244" t="s">
        <v>2387</v>
      </c>
      <c r="E407" s="264" t="s">
        <v>2389</v>
      </c>
    </row>
    <row r="408" spans="1:8" ht="18" customHeight="1" x14ac:dyDescent="0.25">
      <c r="A408" s="244" t="s">
        <v>2057</v>
      </c>
      <c r="B408" s="244" t="s">
        <v>2058</v>
      </c>
      <c r="C408" s="244" t="s">
        <v>301</v>
      </c>
      <c r="D408" s="244" t="s">
        <v>2388</v>
      </c>
      <c r="E408" s="264" t="s">
        <v>2395</v>
      </c>
    </row>
    <row r="409" spans="1:8" ht="18" customHeight="1" x14ac:dyDescent="0.25">
      <c r="A409" s="244" t="s">
        <v>1946</v>
      </c>
      <c r="B409" s="244" t="s">
        <v>2017</v>
      </c>
      <c r="C409" s="244" t="s">
        <v>292</v>
      </c>
      <c r="D409" s="244" t="s">
        <v>2399</v>
      </c>
      <c r="E409" s="264" t="s">
        <v>2393</v>
      </c>
    </row>
    <row r="410" spans="1:8" ht="18" customHeight="1" x14ac:dyDescent="0.25">
      <c r="A410" s="244" t="s">
        <v>1947</v>
      </c>
      <c r="B410" s="244" t="s">
        <v>2036</v>
      </c>
      <c r="C410" s="244" t="s">
        <v>301</v>
      </c>
      <c r="D410" s="244" t="s">
        <v>2388</v>
      </c>
      <c r="E410" s="264" t="s">
        <v>2395</v>
      </c>
    </row>
    <row r="411" spans="1:8" ht="18" customHeight="1" x14ac:dyDescent="0.25">
      <c r="A411" s="244" t="s">
        <v>1948</v>
      </c>
      <c r="B411" s="244" t="s">
        <v>404</v>
      </c>
      <c r="C411" s="244" t="s">
        <v>218</v>
      </c>
      <c r="D411" s="244" t="s">
        <v>2388</v>
      </c>
      <c r="E411" s="264" t="s">
        <v>2395</v>
      </c>
      <c r="F411" s="248"/>
      <c r="G411" s="248"/>
      <c r="H411" s="248"/>
    </row>
    <row r="412" spans="1:8" ht="18" customHeight="1" x14ac:dyDescent="0.25">
      <c r="A412" s="244" t="s">
        <v>1949</v>
      </c>
      <c r="B412" s="244" t="s">
        <v>1973</v>
      </c>
      <c r="C412" s="244" t="s">
        <v>620</v>
      </c>
      <c r="D412" s="244" t="s">
        <v>2401</v>
      </c>
      <c r="E412" s="264" t="s">
        <v>2392</v>
      </c>
    </row>
    <row r="413" spans="1:8" ht="18" customHeight="1" x14ac:dyDescent="0.25">
      <c r="A413" s="244" t="s">
        <v>1950</v>
      </c>
      <c r="B413" s="244" t="s">
        <v>272</v>
      </c>
      <c r="C413" s="244" t="s">
        <v>620</v>
      </c>
      <c r="D413" s="244" t="s">
        <v>2387</v>
      </c>
      <c r="E413" s="264" t="s">
        <v>2389</v>
      </c>
    </row>
    <row r="414" spans="1:8" ht="18" customHeight="1" x14ac:dyDescent="0.25">
      <c r="A414" s="244" t="s">
        <v>1951</v>
      </c>
      <c r="B414" s="244" t="s">
        <v>1974</v>
      </c>
      <c r="C414" s="244" t="s">
        <v>622</v>
      </c>
      <c r="D414" s="244" t="s">
        <v>2400</v>
      </c>
      <c r="E414" s="264" t="s">
        <v>2394</v>
      </c>
    </row>
    <row r="415" spans="1:8" ht="18" customHeight="1" x14ac:dyDescent="0.25">
      <c r="A415" s="244" t="s">
        <v>1952</v>
      </c>
      <c r="B415" s="244" t="s">
        <v>1978</v>
      </c>
      <c r="C415" s="244" t="s">
        <v>68</v>
      </c>
      <c r="D415" s="244" t="s">
        <v>2386</v>
      </c>
      <c r="E415" s="264" t="s">
        <v>2390</v>
      </c>
    </row>
    <row r="416" spans="1:8" ht="18" customHeight="1" x14ac:dyDescent="0.25">
      <c r="A416" s="244" t="s">
        <v>1953</v>
      </c>
      <c r="B416" s="244" t="s">
        <v>1979</v>
      </c>
      <c r="C416" s="244" t="s">
        <v>501</v>
      </c>
      <c r="D416" s="244" t="s">
        <v>2387</v>
      </c>
      <c r="E416" s="264" t="s">
        <v>2389</v>
      </c>
    </row>
    <row r="417" spans="1:8" ht="18" customHeight="1" x14ac:dyDescent="0.25">
      <c r="A417" s="244" t="s">
        <v>1954</v>
      </c>
      <c r="B417" s="244" t="s">
        <v>1980</v>
      </c>
      <c r="C417" s="244" t="s">
        <v>52</v>
      </c>
      <c r="D417" s="244" t="s">
        <v>2387</v>
      </c>
      <c r="E417" s="264" t="s">
        <v>2389</v>
      </c>
    </row>
    <row r="418" spans="1:8" ht="18" customHeight="1" x14ac:dyDescent="0.25">
      <c r="A418" s="244" t="s">
        <v>1955</v>
      </c>
      <c r="B418" s="244" t="s">
        <v>1981</v>
      </c>
      <c r="C418" s="244" t="s">
        <v>697</v>
      </c>
      <c r="D418" s="244" t="s">
        <v>2399</v>
      </c>
      <c r="E418" s="264" t="s">
        <v>2393</v>
      </c>
      <c r="F418" s="246"/>
      <c r="G418" s="246"/>
      <c r="H418" s="246"/>
    </row>
    <row r="419" spans="1:8" ht="18" customHeight="1" x14ac:dyDescent="0.25">
      <c r="A419" s="244" t="s">
        <v>1956</v>
      </c>
      <c r="B419" s="244" t="s">
        <v>1982</v>
      </c>
      <c r="C419" s="244" t="s">
        <v>446</v>
      </c>
      <c r="D419" s="244" t="s">
        <v>2399</v>
      </c>
      <c r="E419" s="264" t="s">
        <v>2393</v>
      </c>
    </row>
    <row r="420" spans="1:8" ht="18" customHeight="1" x14ac:dyDescent="0.25">
      <c r="A420" s="244" t="s">
        <v>1957</v>
      </c>
      <c r="B420" s="244" t="s">
        <v>1983</v>
      </c>
      <c r="C420" s="244" t="s">
        <v>461</v>
      </c>
      <c r="D420" s="244" t="s">
        <v>2400</v>
      </c>
      <c r="E420" s="264" t="s">
        <v>2394</v>
      </c>
    </row>
    <row r="421" spans="1:8" ht="18" customHeight="1" x14ac:dyDescent="0.25">
      <c r="A421" s="244" t="s">
        <v>1958</v>
      </c>
      <c r="B421" s="244" t="s">
        <v>1984</v>
      </c>
      <c r="C421" s="244" t="s">
        <v>294</v>
      </c>
      <c r="D421" s="244" t="s">
        <v>2401</v>
      </c>
      <c r="E421" s="264" t="s">
        <v>2392</v>
      </c>
    </row>
    <row r="422" spans="1:8" ht="18" customHeight="1" x14ac:dyDescent="0.25">
      <c r="A422" s="244" t="s">
        <v>1959</v>
      </c>
      <c r="B422" s="244" t="s">
        <v>1985</v>
      </c>
      <c r="C422" s="244" t="s">
        <v>631</v>
      </c>
      <c r="D422" s="244" t="s">
        <v>2399</v>
      </c>
      <c r="E422" s="264" t="s">
        <v>2393</v>
      </c>
    </row>
    <row r="423" spans="1:8" ht="18" customHeight="1" x14ac:dyDescent="0.25">
      <c r="A423" s="244" t="s">
        <v>1960</v>
      </c>
      <c r="B423" s="244" t="s">
        <v>1986</v>
      </c>
      <c r="C423" s="244" t="s">
        <v>206</v>
      </c>
      <c r="D423" s="244" t="s">
        <v>2401</v>
      </c>
      <c r="E423" s="264" t="s">
        <v>2392</v>
      </c>
    </row>
    <row r="424" spans="1:8" ht="18" customHeight="1" x14ac:dyDescent="0.25">
      <c r="A424" s="244" t="s">
        <v>1961</v>
      </c>
      <c r="B424" s="244" t="s">
        <v>1987</v>
      </c>
      <c r="C424" s="244" t="s">
        <v>1988</v>
      </c>
      <c r="D424" s="244" t="s">
        <v>2388</v>
      </c>
      <c r="E424" s="264" t="s">
        <v>2395</v>
      </c>
    </row>
    <row r="425" spans="1:8" ht="18" customHeight="1" x14ac:dyDescent="0.25">
      <c r="A425" s="244" t="s">
        <v>1962</v>
      </c>
      <c r="B425" s="244" t="s">
        <v>1989</v>
      </c>
      <c r="C425" s="244" t="s">
        <v>206</v>
      </c>
      <c r="D425" s="244" t="s">
        <v>2401</v>
      </c>
      <c r="E425" s="264" t="s">
        <v>2392</v>
      </c>
    </row>
    <row r="426" spans="1:8" ht="18" customHeight="1" x14ac:dyDescent="0.25">
      <c r="A426" s="244" t="s">
        <v>1963</v>
      </c>
      <c r="B426" s="244" t="s">
        <v>1990</v>
      </c>
      <c r="C426" s="244" t="s">
        <v>65</v>
      </c>
      <c r="D426" s="244" t="s">
        <v>2388</v>
      </c>
      <c r="E426" s="264" t="s">
        <v>2395</v>
      </c>
    </row>
    <row r="427" spans="1:8" ht="18" customHeight="1" x14ac:dyDescent="0.25">
      <c r="A427" s="244" t="s">
        <v>1964</v>
      </c>
      <c r="B427" s="244" t="s">
        <v>1991</v>
      </c>
      <c r="C427" s="244" t="s">
        <v>547</v>
      </c>
      <c r="D427" s="244" t="s">
        <v>2400</v>
      </c>
      <c r="E427" s="264" t="s">
        <v>2394</v>
      </c>
    </row>
    <row r="428" spans="1:8" ht="18" customHeight="1" x14ac:dyDescent="0.25">
      <c r="A428" s="244" t="s">
        <v>1965</v>
      </c>
      <c r="B428" s="244" t="s">
        <v>1992</v>
      </c>
      <c r="C428" s="244" t="s">
        <v>63</v>
      </c>
      <c r="D428" s="244" t="s">
        <v>2387</v>
      </c>
      <c r="E428" s="264" t="s">
        <v>2389</v>
      </c>
    </row>
    <row r="429" spans="1:8" ht="18" customHeight="1" x14ac:dyDescent="0.25">
      <c r="A429" s="244" t="s">
        <v>1966</v>
      </c>
      <c r="B429" s="244" t="s">
        <v>1993</v>
      </c>
      <c r="C429" s="244" t="s">
        <v>335</v>
      </c>
      <c r="D429" s="244" t="s">
        <v>2388</v>
      </c>
      <c r="E429" s="264" t="s">
        <v>2395</v>
      </c>
    </row>
    <row r="430" spans="1:8" ht="18" customHeight="1" x14ac:dyDescent="0.25">
      <c r="A430" s="244" t="s">
        <v>1967</v>
      </c>
      <c r="B430" s="244" t="s">
        <v>1994</v>
      </c>
      <c r="C430" s="244" t="s">
        <v>697</v>
      </c>
      <c r="D430" s="244" t="s">
        <v>2387</v>
      </c>
      <c r="E430" s="264" t="s">
        <v>2389</v>
      </c>
    </row>
    <row r="431" spans="1:8" ht="18" customHeight="1" x14ac:dyDescent="0.25">
      <c r="A431" s="244" t="s">
        <v>1968</v>
      </c>
      <c r="B431" s="244" t="s">
        <v>1995</v>
      </c>
      <c r="C431" s="244" t="s">
        <v>180</v>
      </c>
      <c r="D431" s="244" t="s">
        <v>2386</v>
      </c>
      <c r="E431" s="264" t="s">
        <v>2390</v>
      </c>
    </row>
    <row r="432" spans="1:8" ht="18" customHeight="1" x14ac:dyDescent="0.25">
      <c r="A432" s="244" t="s">
        <v>1969</v>
      </c>
      <c r="B432" s="244" t="s">
        <v>1996</v>
      </c>
      <c r="C432" s="244" t="s">
        <v>588</v>
      </c>
      <c r="D432" s="244" t="s">
        <v>2401</v>
      </c>
      <c r="E432" s="264" t="s">
        <v>2392</v>
      </c>
    </row>
    <row r="433" spans="1:8" ht="18" customHeight="1" x14ac:dyDescent="0.25">
      <c r="A433" s="244" t="s">
        <v>1970</v>
      </c>
      <c r="B433" s="244" t="s">
        <v>1649</v>
      </c>
      <c r="C433" s="244" t="s">
        <v>169</v>
      </c>
      <c r="D433" s="244" t="s">
        <v>2401</v>
      </c>
      <c r="E433" s="264" t="s">
        <v>2392</v>
      </c>
    </row>
    <row r="434" spans="1:8" ht="18" customHeight="1" x14ac:dyDescent="0.25">
      <c r="A434" s="244" t="s">
        <v>1971</v>
      </c>
      <c r="B434" s="244" t="s">
        <v>1997</v>
      </c>
      <c r="C434" s="244" t="s">
        <v>301</v>
      </c>
      <c r="D434" s="244" t="s">
        <v>2400</v>
      </c>
      <c r="E434" s="264" t="s">
        <v>2394</v>
      </c>
    </row>
    <row r="435" spans="1:8" s="247" customFormat="1" ht="18" customHeight="1" x14ac:dyDescent="0.25">
      <c r="A435" s="244" t="s">
        <v>1972</v>
      </c>
      <c r="B435" s="244" t="s">
        <v>2040</v>
      </c>
      <c r="C435" s="244" t="s">
        <v>668</v>
      </c>
      <c r="D435" s="244" t="s">
        <v>2388</v>
      </c>
      <c r="E435" s="264" t="s">
        <v>2395</v>
      </c>
      <c r="F435" s="244"/>
      <c r="G435" s="244"/>
      <c r="H435" s="244"/>
    </row>
    <row r="436" spans="1:8" ht="18" customHeight="1" x14ac:dyDescent="0.25">
      <c r="A436" s="244" t="s">
        <v>1975</v>
      </c>
      <c r="B436" s="244" t="s">
        <v>1998</v>
      </c>
      <c r="C436" s="244" t="s">
        <v>597</v>
      </c>
      <c r="D436" s="244" t="s">
        <v>2388</v>
      </c>
      <c r="E436" s="264" t="s">
        <v>2395</v>
      </c>
      <c r="F436" s="249"/>
      <c r="G436" s="249"/>
      <c r="H436" s="249"/>
    </row>
    <row r="437" spans="1:8" ht="18" customHeight="1" x14ac:dyDescent="0.25">
      <c r="A437" s="244" t="s">
        <v>1976</v>
      </c>
      <c r="B437" s="244" t="s">
        <v>2037</v>
      </c>
      <c r="C437" s="244" t="s">
        <v>482</v>
      </c>
      <c r="D437" s="244" t="s">
        <v>2387</v>
      </c>
      <c r="E437" s="264" t="s">
        <v>2389</v>
      </c>
    </row>
    <row r="438" spans="1:8" ht="18" customHeight="1" x14ac:dyDescent="0.25">
      <c r="A438" s="244" t="s">
        <v>1977</v>
      </c>
      <c r="B438" s="244" t="s">
        <v>1999</v>
      </c>
      <c r="C438" s="244" t="s">
        <v>175</v>
      </c>
      <c r="D438" s="244" t="s">
        <v>2387</v>
      </c>
      <c r="E438" s="264" t="s">
        <v>2389</v>
      </c>
    </row>
    <row r="439" spans="1:8" ht="18" customHeight="1" x14ac:dyDescent="0.25">
      <c r="A439" s="244" t="s">
        <v>2059</v>
      </c>
      <c r="B439" s="244" t="s">
        <v>2060</v>
      </c>
      <c r="C439" s="244" t="s">
        <v>235</v>
      </c>
      <c r="D439" s="244" t="s">
        <v>2388</v>
      </c>
      <c r="E439" s="264" t="s">
        <v>2395</v>
      </c>
    </row>
    <row r="440" spans="1:8" ht="18" customHeight="1" x14ac:dyDescent="0.25">
      <c r="A440" s="244" t="s">
        <v>2034</v>
      </c>
      <c r="B440" s="244" t="s">
        <v>2039</v>
      </c>
      <c r="C440" s="244" t="s">
        <v>560</v>
      </c>
      <c r="D440" s="244" t="s">
        <v>2388</v>
      </c>
      <c r="E440" s="264" t="s">
        <v>2395</v>
      </c>
    </row>
    <row r="441" spans="1:8" ht="18" customHeight="1" x14ac:dyDescent="0.25">
      <c r="A441" s="244" t="s">
        <v>2065</v>
      </c>
      <c r="B441" s="244" t="s">
        <v>2066</v>
      </c>
      <c r="C441" s="244" t="s">
        <v>482</v>
      </c>
      <c r="D441" s="244" t="s">
        <v>2399</v>
      </c>
      <c r="E441" s="264" t="s">
        <v>2393</v>
      </c>
    </row>
    <row r="442" spans="1:8" ht="18" customHeight="1" x14ac:dyDescent="0.25">
      <c r="A442" s="244" t="s">
        <v>2067</v>
      </c>
      <c r="B442" s="244" t="s">
        <v>2182</v>
      </c>
      <c r="C442" s="244" t="s">
        <v>235</v>
      </c>
      <c r="D442" s="244" t="s">
        <v>2386</v>
      </c>
      <c r="E442" s="264" t="s">
        <v>2390</v>
      </c>
    </row>
    <row r="443" spans="1:8" ht="18" customHeight="1" x14ac:dyDescent="0.25">
      <c r="A443" s="244" t="s">
        <v>2068</v>
      </c>
      <c r="B443" s="244" t="s">
        <v>2110</v>
      </c>
      <c r="C443" s="244" t="s">
        <v>546</v>
      </c>
      <c r="D443" s="244" t="s">
        <v>2387</v>
      </c>
      <c r="E443" s="264" t="s">
        <v>2389</v>
      </c>
    </row>
    <row r="444" spans="1:8" ht="18" customHeight="1" x14ac:dyDescent="0.25">
      <c r="A444" s="244" t="s">
        <v>2118</v>
      </c>
      <c r="B444" s="244" t="s">
        <v>2119</v>
      </c>
      <c r="C444" s="244" t="s">
        <v>292</v>
      </c>
      <c r="D444" s="244" t="s">
        <v>2386</v>
      </c>
      <c r="E444" s="264" t="s">
        <v>2390</v>
      </c>
    </row>
    <row r="445" spans="1:8" ht="18" customHeight="1" x14ac:dyDescent="0.25">
      <c r="A445" s="244" t="s">
        <v>2069</v>
      </c>
      <c r="B445" s="244" t="s">
        <v>133</v>
      </c>
      <c r="C445" s="244" t="s">
        <v>180</v>
      </c>
      <c r="D445" s="244" t="s">
        <v>2388</v>
      </c>
      <c r="E445" s="264" t="s">
        <v>2395</v>
      </c>
    </row>
    <row r="446" spans="1:8" ht="18" customHeight="1" x14ac:dyDescent="0.25">
      <c r="A446" s="244" t="s">
        <v>2071</v>
      </c>
      <c r="B446" s="244" t="s">
        <v>2070</v>
      </c>
      <c r="C446" s="244" t="s">
        <v>372</v>
      </c>
      <c r="D446" s="244" t="s">
        <v>2387</v>
      </c>
      <c r="E446" s="264" t="s">
        <v>2389</v>
      </c>
    </row>
    <row r="447" spans="1:8" ht="18" customHeight="1" x14ac:dyDescent="0.25">
      <c r="A447" s="244" t="s">
        <v>2072</v>
      </c>
      <c r="B447" s="244" t="s">
        <v>2073</v>
      </c>
      <c r="C447" s="244" t="s">
        <v>588</v>
      </c>
      <c r="D447" s="244" t="s">
        <v>2387</v>
      </c>
      <c r="E447" s="264" t="s">
        <v>2389</v>
      </c>
    </row>
    <row r="448" spans="1:8" ht="18" customHeight="1" x14ac:dyDescent="0.25">
      <c r="A448" s="244" t="s">
        <v>2074</v>
      </c>
      <c r="B448" s="244" t="s">
        <v>2174</v>
      </c>
      <c r="C448" s="244" t="s">
        <v>482</v>
      </c>
      <c r="D448" s="244" t="s">
        <v>2387</v>
      </c>
      <c r="E448" s="264" t="s">
        <v>2389</v>
      </c>
    </row>
    <row r="449" spans="1:8" ht="18" customHeight="1" x14ac:dyDescent="0.25">
      <c r="A449" s="244" t="s">
        <v>2120</v>
      </c>
      <c r="B449" s="244" t="s">
        <v>2121</v>
      </c>
      <c r="C449" s="244" t="s">
        <v>292</v>
      </c>
      <c r="D449" s="244" t="s">
        <v>2386</v>
      </c>
      <c r="E449" s="264" t="s">
        <v>2390</v>
      </c>
      <c r="F449" s="246"/>
      <c r="G449" s="246"/>
      <c r="H449" s="246"/>
    </row>
    <row r="450" spans="1:8" ht="18" customHeight="1" x14ac:dyDescent="0.25">
      <c r="A450" s="244" t="s">
        <v>2075</v>
      </c>
      <c r="B450" s="244" t="s">
        <v>2076</v>
      </c>
      <c r="C450" s="244" t="s">
        <v>160</v>
      </c>
      <c r="D450" s="244" t="s">
        <v>2387</v>
      </c>
      <c r="E450" s="264" t="s">
        <v>2389</v>
      </c>
    </row>
    <row r="451" spans="1:8" ht="18" customHeight="1" x14ac:dyDescent="0.25">
      <c r="A451" s="244" t="s">
        <v>2077</v>
      </c>
      <c r="B451" s="244" t="s">
        <v>2184</v>
      </c>
      <c r="C451" s="244" t="s">
        <v>452</v>
      </c>
      <c r="D451" s="244" t="s">
        <v>2400</v>
      </c>
      <c r="E451" s="264" t="s">
        <v>2394</v>
      </c>
    </row>
    <row r="452" spans="1:8" ht="18" customHeight="1" x14ac:dyDescent="0.25">
      <c r="A452" s="244" t="s">
        <v>2122</v>
      </c>
      <c r="B452" s="244" t="s">
        <v>2123</v>
      </c>
      <c r="C452" s="244" t="s">
        <v>218</v>
      </c>
      <c r="D452" s="244" t="s">
        <v>2387</v>
      </c>
      <c r="E452" s="264" t="s">
        <v>2389</v>
      </c>
    </row>
    <row r="453" spans="1:8" ht="18" customHeight="1" x14ac:dyDescent="0.25">
      <c r="A453" s="244" t="s">
        <v>2124</v>
      </c>
      <c r="B453" s="244" t="s">
        <v>2125</v>
      </c>
      <c r="C453" s="244" t="s">
        <v>1025</v>
      </c>
      <c r="D453" s="244" t="s">
        <v>2386</v>
      </c>
      <c r="E453" s="264" t="s">
        <v>2390</v>
      </c>
    </row>
    <row r="454" spans="1:8" ht="18" customHeight="1" x14ac:dyDescent="0.25">
      <c r="A454" s="244" t="s">
        <v>2126</v>
      </c>
      <c r="B454" s="244" t="s">
        <v>2127</v>
      </c>
      <c r="C454" s="244" t="s">
        <v>452</v>
      </c>
      <c r="D454" s="244" t="s">
        <v>2400</v>
      </c>
      <c r="E454" s="264" t="s">
        <v>2394</v>
      </c>
    </row>
    <row r="455" spans="1:8" ht="18" customHeight="1" x14ac:dyDescent="0.25">
      <c r="A455" s="244" t="s">
        <v>2128</v>
      </c>
      <c r="B455" s="244" t="s">
        <v>2129</v>
      </c>
      <c r="C455" s="244" t="s">
        <v>482</v>
      </c>
      <c r="D455" s="244" t="s">
        <v>2399</v>
      </c>
      <c r="E455" s="264" t="s">
        <v>2393</v>
      </c>
    </row>
    <row r="456" spans="1:8" ht="18" customHeight="1" x14ac:dyDescent="0.25">
      <c r="A456" s="244" t="s">
        <v>2179</v>
      </c>
      <c r="B456" s="244" t="s">
        <v>2183</v>
      </c>
      <c r="C456" s="244" t="s">
        <v>260</v>
      </c>
      <c r="D456" s="244" t="s">
        <v>2401</v>
      </c>
      <c r="E456" s="264" t="s">
        <v>2392</v>
      </c>
    </row>
    <row r="457" spans="1:8" ht="18" customHeight="1" x14ac:dyDescent="0.25">
      <c r="A457" s="244" t="s">
        <v>2031</v>
      </c>
      <c r="B457" s="244" t="s">
        <v>2190</v>
      </c>
      <c r="C457" s="244" t="s">
        <v>620</v>
      </c>
      <c r="D457" s="244" t="s">
        <v>2386</v>
      </c>
      <c r="E457" s="264" t="s">
        <v>2390</v>
      </c>
    </row>
    <row r="458" spans="1:8" ht="18" customHeight="1" x14ac:dyDescent="0.25">
      <c r="A458" s="244" t="s">
        <v>2078</v>
      </c>
      <c r="B458" s="244" t="s">
        <v>2079</v>
      </c>
      <c r="C458" s="244" t="s">
        <v>301</v>
      </c>
      <c r="D458" s="244" t="s">
        <v>2399</v>
      </c>
      <c r="E458" s="264" t="s">
        <v>2393</v>
      </c>
    </row>
    <row r="459" spans="1:8" ht="18" customHeight="1" x14ac:dyDescent="0.25">
      <c r="A459" s="244" t="s">
        <v>2080</v>
      </c>
      <c r="B459" s="244" t="s">
        <v>2081</v>
      </c>
      <c r="C459" s="244" t="s">
        <v>151</v>
      </c>
      <c r="D459" s="244" t="s">
        <v>2387</v>
      </c>
      <c r="E459" s="264" t="s">
        <v>2389</v>
      </c>
      <c r="F459" s="247"/>
      <c r="G459" s="247"/>
      <c r="H459" s="247"/>
    </row>
    <row r="460" spans="1:8" ht="18" customHeight="1" x14ac:dyDescent="0.25">
      <c r="A460" s="244" t="s">
        <v>2082</v>
      </c>
      <c r="B460" s="244" t="s">
        <v>2083</v>
      </c>
      <c r="C460" s="244" t="s">
        <v>301</v>
      </c>
      <c r="D460" s="244" t="s">
        <v>2401</v>
      </c>
      <c r="E460" s="264" t="s">
        <v>2392</v>
      </c>
    </row>
    <row r="461" spans="1:8" ht="18" customHeight="1" x14ac:dyDescent="0.25">
      <c r="A461" s="244" t="s">
        <v>2084</v>
      </c>
      <c r="B461" s="244" t="s">
        <v>2085</v>
      </c>
      <c r="C461" s="244" t="s">
        <v>235</v>
      </c>
      <c r="D461" s="244" t="s">
        <v>2388</v>
      </c>
      <c r="E461" s="264" t="s">
        <v>2395</v>
      </c>
    </row>
    <row r="462" spans="1:8" s="246" customFormat="1" ht="18" customHeight="1" x14ac:dyDescent="0.25">
      <c r="A462" s="244" t="s">
        <v>2086</v>
      </c>
      <c r="B462" s="244" t="s">
        <v>2178</v>
      </c>
      <c r="C462" s="244" t="s">
        <v>542</v>
      </c>
      <c r="D462" s="244" t="s">
        <v>2386</v>
      </c>
      <c r="E462" s="264" t="s">
        <v>2390</v>
      </c>
      <c r="F462" s="244"/>
      <c r="G462" s="244"/>
      <c r="H462" s="244"/>
    </row>
    <row r="463" spans="1:8" ht="18" customHeight="1" x14ac:dyDescent="0.25">
      <c r="A463" s="244" t="s">
        <v>2087</v>
      </c>
      <c r="B463" s="244" t="s">
        <v>2088</v>
      </c>
      <c r="C463" s="244" t="s">
        <v>560</v>
      </c>
      <c r="D463" s="244" t="s">
        <v>2399</v>
      </c>
      <c r="E463" s="264" t="s">
        <v>2393</v>
      </c>
    </row>
    <row r="464" spans="1:8" ht="18" customHeight="1" x14ac:dyDescent="0.25">
      <c r="A464" s="244" t="s">
        <v>2089</v>
      </c>
      <c r="B464" s="244" t="s">
        <v>2090</v>
      </c>
      <c r="C464" s="244" t="s">
        <v>235</v>
      </c>
      <c r="D464" s="244" t="s">
        <v>2388</v>
      </c>
      <c r="E464" s="264" t="s">
        <v>2395</v>
      </c>
      <c r="F464" s="248"/>
      <c r="G464" s="248"/>
      <c r="H464" s="248"/>
    </row>
    <row r="465" spans="1:8" ht="18" customHeight="1" x14ac:dyDescent="0.25">
      <c r="A465" s="244" t="s">
        <v>2091</v>
      </c>
      <c r="B465" s="244" t="s">
        <v>2092</v>
      </c>
      <c r="C465" s="244" t="s">
        <v>235</v>
      </c>
      <c r="D465" s="244" t="s">
        <v>2387</v>
      </c>
      <c r="E465" s="264" t="s">
        <v>2389</v>
      </c>
    </row>
    <row r="466" spans="1:8" ht="18" customHeight="1" x14ac:dyDescent="0.25">
      <c r="A466" s="244" t="s">
        <v>2061</v>
      </c>
      <c r="B466" s="244" t="s">
        <v>373</v>
      </c>
      <c r="C466" s="244" t="s">
        <v>546</v>
      </c>
      <c r="D466" s="244" t="s">
        <v>2399</v>
      </c>
      <c r="E466" s="264" t="s">
        <v>2393</v>
      </c>
    </row>
    <row r="467" spans="1:8" ht="18" customHeight="1" x14ac:dyDescent="0.25">
      <c r="A467" s="244" t="s">
        <v>2093</v>
      </c>
      <c r="B467" s="244" t="s">
        <v>2094</v>
      </c>
      <c r="C467" s="244" t="s">
        <v>2095</v>
      </c>
      <c r="D467" s="244" t="s">
        <v>2399</v>
      </c>
      <c r="E467" s="264" t="s">
        <v>2393</v>
      </c>
    </row>
    <row r="468" spans="1:8" ht="18" customHeight="1" x14ac:dyDescent="0.25">
      <c r="A468" s="244" t="s">
        <v>2096</v>
      </c>
      <c r="B468" s="244" t="s">
        <v>2097</v>
      </c>
      <c r="C468" s="244" t="s">
        <v>552</v>
      </c>
      <c r="D468" s="244" t="s">
        <v>2386</v>
      </c>
      <c r="E468" s="264" t="s">
        <v>2390</v>
      </c>
    </row>
    <row r="469" spans="1:8" ht="18" customHeight="1" x14ac:dyDescent="0.25">
      <c r="A469" s="244" t="s">
        <v>2130</v>
      </c>
      <c r="B469" s="244" t="s">
        <v>2131</v>
      </c>
      <c r="C469" s="244" t="s">
        <v>546</v>
      </c>
      <c r="D469" s="244" t="s">
        <v>2387</v>
      </c>
      <c r="E469" s="264" t="s">
        <v>2389</v>
      </c>
    </row>
    <row r="470" spans="1:8" ht="18" customHeight="1" x14ac:dyDescent="0.25">
      <c r="A470" s="244" t="s">
        <v>2035</v>
      </c>
      <c r="B470" s="244" t="s">
        <v>2038</v>
      </c>
      <c r="C470" s="244" t="s">
        <v>620</v>
      </c>
      <c r="D470" s="244" t="s">
        <v>2401</v>
      </c>
      <c r="E470" s="264" t="s">
        <v>2392</v>
      </c>
    </row>
    <row r="471" spans="1:8" ht="18" customHeight="1" x14ac:dyDescent="0.25">
      <c r="A471" s="244" t="s">
        <v>2132</v>
      </c>
      <c r="B471" s="244" t="s">
        <v>2133</v>
      </c>
      <c r="C471" s="244" t="s">
        <v>482</v>
      </c>
      <c r="D471" s="244" t="s">
        <v>2388</v>
      </c>
      <c r="E471" s="264" t="s">
        <v>2395</v>
      </c>
      <c r="F471" s="246"/>
      <c r="G471" s="246"/>
      <c r="H471" s="246"/>
    </row>
    <row r="472" spans="1:8" ht="18" customHeight="1" x14ac:dyDescent="0.25">
      <c r="A472" s="244" t="s">
        <v>2134</v>
      </c>
      <c r="B472" s="244" t="s">
        <v>2135</v>
      </c>
      <c r="C472" s="244" t="s">
        <v>71</v>
      </c>
      <c r="D472" s="244" t="s">
        <v>2400</v>
      </c>
      <c r="E472" s="264" t="s">
        <v>2394</v>
      </c>
    </row>
    <row r="473" spans="1:8" ht="18" customHeight="1" x14ac:dyDescent="0.25">
      <c r="A473" s="244" t="s">
        <v>2136</v>
      </c>
      <c r="B473" s="244" t="s">
        <v>2137</v>
      </c>
      <c r="C473" s="244" t="s">
        <v>638</v>
      </c>
      <c r="D473" s="244" t="s">
        <v>2400</v>
      </c>
      <c r="E473" s="264" t="s">
        <v>2394</v>
      </c>
    </row>
    <row r="474" spans="1:8" ht="18" customHeight="1" x14ac:dyDescent="0.25">
      <c r="A474" s="244" t="s">
        <v>2138</v>
      </c>
      <c r="B474" s="244" t="s">
        <v>205</v>
      </c>
      <c r="C474" s="244" t="s">
        <v>303</v>
      </c>
      <c r="D474" s="244" t="s">
        <v>2399</v>
      </c>
      <c r="E474" s="264" t="s">
        <v>2393</v>
      </c>
    </row>
    <row r="475" spans="1:8" ht="18" customHeight="1" x14ac:dyDescent="0.25">
      <c r="A475" s="244" t="s">
        <v>2139</v>
      </c>
      <c r="B475" s="244" t="s">
        <v>2140</v>
      </c>
      <c r="C475" s="244" t="s">
        <v>2175</v>
      </c>
      <c r="D475" s="244" t="s">
        <v>2388</v>
      </c>
      <c r="E475" s="264" t="s">
        <v>2395</v>
      </c>
    </row>
    <row r="476" spans="1:8" s="245" customFormat="1" ht="18" customHeight="1" x14ac:dyDescent="0.25">
      <c r="A476" s="244" t="s">
        <v>2141</v>
      </c>
      <c r="B476" s="244" t="s">
        <v>2142</v>
      </c>
      <c r="C476" s="244" t="s">
        <v>235</v>
      </c>
      <c r="D476" s="244" t="s">
        <v>2399</v>
      </c>
      <c r="E476" s="264" t="s">
        <v>2393</v>
      </c>
      <c r="F476" s="253"/>
      <c r="G476" s="253"/>
      <c r="H476" s="253"/>
    </row>
    <row r="477" spans="1:8" s="245" customFormat="1" ht="18" customHeight="1" x14ac:dyDescent="0.25">
      <c r="A477" s="244" t="s">
        <v>2143</v>
      </c>
      <c r="B477" s="244" t="s">
        <v>2176</v>
      </c>
      <c r="C477" s="244" t="s">
        <v>248</v>
      </c>
      <c r="D477" s="244" t="s">
        <v>2400</v>
      </c>
      <c r="E477" s="264" t="s">
        <v>2394</v>
      </c>
      <c r="F477" s="253"/>
      <c r="G477" s="253"/>
      <c r="H477" s="253"/>
    </row>
    <row r="478" spans="1:8" s="245" customFormat="1" ht="18" customHeight="1" x14ac:dyDescent="0.25">
      <c r="A478" s="244" t="s">
        <v>2197</v>
      </c>
      <c r="B478" s="244" t="s">
        <v>2201</v>
      </c>
      <c r="C478" s="244" t="s">
        <v>301</v>
      </c>
      <c r="D478" s="244" t="s">
        <v>2399</v>
      </c>
      <c r="E478" s="264" t="s">
        <v>2393</v>
      </c>
      <c r="F478" s="253"/>
      <c r="G478" s="253"/>
      <c r="H478" s="253"/>
    </row>
    <row r="479" spans="1:8" s="261" customFormat="1" ht="18" customHeight="1" x14ac:dyDescent="0.25">
      <c r="A479" s="244" t="s">
        <v>2221</v>
      </c>
      <c r="B479" s="244" t="s">
        <v>2250</v>
      </c>
      <c r="C479" s="244" t="s">
        <v>597</v>
      </c>
      <c r="D479" s="244" t="s">
        <v>2401</v>
      </c>
      <c r="E479" s="264" t="s">
        <v>2392</v>
      </c>
    </row>
    <row r="480" spans="1:8" ht="18" customHeight="1" x14ac:dyDescent="0.25">
      <c r="A480" s="244" t="s">
        <v>2144</v>
      </c>
      <c r="B480" s="244" t="s">
        <v>2145</v>
      </c>
      <c r="C480" s="244" t="s">
        <v>482</v>
      </c>
      <c r="D480" s="244" t="s">
        <v>2387</v>
      </c>
      <c r="E480" s="264" t="s">
        <v>2389</v>
      </c>
    </row>
    <row r="481" spans="1:8" s="245" customFormat="1" ht="18" customHeight="1" x14ac:dyDescent="0.25">
      <c r="A481" s="244" t="s">
        <v>2146</v>
      </c>
      <c r="B481" s="244" t="s">
        <v>2147</v>
      </c>
      <c r="C481" s="244" t="s">
        <v>482</v>
      </c>
      <c r="D481" s="244" t="s">
        <v>2388</v>
      </c>
      <c r="E481" s="264" t="s">
        <v>2395</v>
      </c>
    </row>
    <row r="482" spans="1:8" ht="18" customHeight="1" x14ac:dyDescent="0.25">
      <c r="A482" s="244" t="s">
        <v>2148</v>
      </c>
      <c r="B482" s="244" t="s">
        <v>2149</v>
      </c>
      <c r="C482" s="244" t="s">
        <v>482</v>
      </c>
      <c r="D482" s="244" t="s">
        <v>2399</v>
      </c>
      <c r="E482" s="264" t="s">
        <v>2393</v>
      </c>
      <c r="F482" s="246"/>
      <c r="G482" s="246"/>
      <c r="H482" s="246"/>
    </row>
    <row r="483" spans="1:8" s="245" customFormat="1" ht="18" customHeight="1" x14ac:dyDescent="0.25">
      <c r="A483" s="244" t="s">
        <v>2222</v>
      </c>
      <c r="B483" s="244" t="s">
        <v>2251</v>
      </c>
      <c r="C483" s="244" t="s">
        <v>301</v>
      </c>
      <c r="D483" s="244" t="s">
        <v>2400</v>
      </c>
      <c r="E483" s="264" t="s">
        <v>2394</v>
      </c>
      <c r="F483" s="253"/>
      <c r="G483" s="253"/>
      <c r="H483" s="253"/>
    </row>
    <row r="484" spans="1:8" ht="18" customHeight="1" x14ac:dyDescent="0.25">
      <c r="A484" s="244" t="s">
        <v>2098</v>
      </c>
      <c r="B484" s="244" t="s">
        <v>2099</v>
      </c>
      <c r="C484" s="244" t="s">
        <v>160</v>
      </c>
      <c r="D484" s="244" t="s">
        <v>2387</v>
      </c>
      <c r="E484" s="264" t="s">
        <v>2389</v>
      </c>
      <c r="F484" s="251"/>
      <c r="G484" s="251"/>
      <c r="H484" s="251"/>
    </row>
    <row r="485" spans="1:8" s="246" customFormat="1" ht="18" customHeight="1" x14ac:dyDescent="0.25">
      <c r="A485" s="244" t="s">
        <v>2150</v>
      </c>
      <c r="B485" s="244" t="s">
        <v>2151</v>
      </c>
      <c r="C485" s="244" t="s">
        <v>542</v>
      </c>
      <c r="D485" s="244" t="s">
        <v>2386</v>
      </c>
      <c r="E485" s="264" t="s">
        <v>2390</v>
      </c>
      <c r="F485" s="250"/>
      <c r="G485" s="250"/>
      <c r="H485" s="250"/>
    </row>
    <row r="486" spans="1:8" s="245" customFormat="1" ht="18" customHeight="1" x14ac:dyDescent="0.25">
      <c r="A486" s="244" t="s">
        <v>2152</v>
      </c>
      <c r="B486" s="244" t="s">
        <v>2153</v>
      </c>
      <c r="C486" s="244" t="s">
        <v>698</v>
      </c>
      <c r="D486" s="244" t="s">
        <v>2400</v>
      </c>
      <c r="E486" s="264" t="s">
        <v>2394</v>
      </c>
      <c r="F486" s="253"/>
      <c r="G486" s="253"/>
      <c r="H486" s="253"/>
    </row>
    <row r="487" spans="1:8" s="259" customFormat="1" ht="18" customHeight="1" x14ac:dyDescent="0.25">
      <c r="A487" s="244" t="s">
        <v>2223</v>
      </c>
      <c r="B487" s="244" t="s">
        <v>2252</v>
      </c>
      <c r="C487" s="244" t="s">
        <v>301</v>
      </c>
      <c r="D487" s="244" t="s">
        <v>2401</v>
      </c>
      <c r="E487" s="264" t="s">
        <v>2392</v>
      </c>
    </row>
    <row r="488" spans="1:8" s="259" customFormat="1" ht="18" customHeight="1" x14ac:dyDescent="0.25">
      <c r="A488" s="244" t="s">
        <v>2154</v>
      </c>
      <c r="B488" s="244" t="s">
        <v>2155</v>
      </c>
      <c r="C488" s="244" t="s">
        <v>235</v>
      </c>
      <c r="D488" s="244" t="s">
        <v>2401</v>
      </c>
      <c r="E488" s="264" t="s">
        <v>2392</v>
      </c>
    </row>
    <row r="489" spans="1:8" ht="18" customHeight="1" x14ac:dyDescent="0.25">
      <c r="A489" s="244" t="s">
        <v>2278</v>
      </c>
      <c r="B489" s="244" t="s">
        <v>2279</v>
      </c>
      <c r="C489" s="244" t="s">
        <v>235</v>
      </c>
      <c r="D489" s="244" t="s">
        <v>2400</v>
      </c>
      <c r="E489" s="264" t="s">
        <v>2394</v>
      </c>
    </row>
    <row r="490" spans="1:8" ht="18" customHeight="1" x14ac:dyDescent="0.25">
      <c r="A490" s="244" t="s">
        <v>2100</v>
      </c>
      <c r="B490" s="244" t="s">
        <v>2101</v>
      </c>
      <c r="C490" s="244" t="s">
        <v>542</v>
      </c>
      <c r="D490" s="244" t="s">
        <v>2388</v>
      </c>
      <c r="E490" s="264" t="s">
        <v>2395</v>
      </c>
    </row>
    <row r="491" spans="1:8" ht="18" customHeight="1" x14ac:dyDescent="0.25">
      <c r="A491" s="244" t="s">
        <v>2156</v>
      </c>
      <c r="B491" s="244" t="s">
        <v>2157</v>
      </c>
      <c r="C491" s="244" t="s">
        <v>2177</v>
      </c>
      <c r="D491" s="244" t="s">
        <v>2400</v>
      </c>
      <c r="E491" s="264" t="s">
        <v>2394</v>
      </c>
    </row>
    <row r="492" spans="1:8" ht="18" customHeight="1" x14ac:dyDescent="0.25">
      <c r="A492" s="244" t="s">
        <v>2224</v>
      </c>
      <c r="B492" s="244" t="s">
        <v>2253</v>
      </c>
      <c r="C492" s="244" t="s">
        <v>555</v>
      </c>
      <c r="D492" s="244" t="s">
        <v>2399</v>
      </c>
      <c r="E492" s="264" t="s">
        <v>2393</v>
      </c>
    </row>
    <row r="493" spans="1:8" ht="18" customHeight="1" x14ac:dyDescent="0.25">
      <c r="A493" s="244" t="s">
        <v>2209</v>
      </c>
      <c r="B493" s="244" t="s">
        <v>2240</v>
      </c>
      <c r="C493" s="244" t="s">
        <v>485</v>
      </c>
      <c r="D493" s="244" t="s">
        <v>2400</v>
      </c>
      <c r="E493" s="264" t="s">
        <v>2394</v>
      </c>
    </row>
    <row r="494" spans="1:8" ht="18" customHeight="1" x14ac:dyDescent="0.25">
      <c r="A494" s="244" t="s">
        <v>2158</v>
      </c>
      <c r="B494" s="244" t="s">
        <v>2159</v>
      </c>
      <c r="C494" s="244" t="s">
        <v>235</v>
      </c>
      <c r="D494" s="244" t="s">
        <v>2401</v>
      </c>
      <c r="E494" s="264" t="s">
        <v>2392</v>
      </c>
    </row>
    <row r="495" spans="1:8" ht="18" customHeight="1" x14ac:dyDescent="0.25">
      <c r="A495" s="244" t="s">
        <v>2160</v>
      </c>
      <c r="B495" s="244" t="s">
        <v>2161</v>
      </c>
      <c r="C495" s="244" t="s">
        <v>235</v>
      </c>
      <c r="D495" s="244" t="s">
        <v>2386</v>
      </c>
      <c r="E495" s="264" t="s">
        <v>2390</v>
      </c>
    </row>
    <row r="496" spans="1:8" ht="18" customHeight="1" x14ac:dyDescent="0.25">
      <c r="A496" s="244" t="s">
        <v>2208</v>
      </c>
      <c r="B496" s="244" t="s">
        <v>2275</v>
      </c>
      <c r="C496" s="244" t="s">
        <v>235</v>
      </c>
      <c r="D496" s="244" t="s">
        <v>2387</v>
      </c>
      <c r="E496" s="264" t="s">
        <v>2389</v>
      </c>
    </row>
    <row r="497" spans="1:8" ht="18" customHeight="1" x14ac:dyDescent="0.25">
      <c r="A497" s="244" t="s">
        <v>2280</v>
      </c>
      <c r="B497" s="244" t="s">
        <v>2365</v>
      </c>
      <c r="C497" s="244" t="s">
        <v>301</v>
      </c>
      <c r="D497" s="244" t="s">
        <v>2388</v>
      </c>
      <c r="E497" s="264" t="s">
        <v>2395</v>
      </c>
    </row>
    <row r="498" spans="1:8" ht="18" customHeight="1" x14ac:dyDescent="0.25">
      <c r="A498" s="244" t="s">
        <v>2281</v>
      </c>
      <c r="B498" s="244" t="s">
        <v>2282</v>
      </c>
      <c r="C498" s="244" t="s">
        <v>235</v>
      </c>
      <c r="D498" s="244" t="s">
        <v>2388</v>
      </c>
      <c r="E498" s="264" t="s">
        <v>2395</v>
      </c>
      <c r="F498" s="251"/>
      <c r="G498" s="251"/>
      <c r="H498" s="251"/>
    </row>
    <row r="499" spans="1:8" s="245" customFormat="1" ht="18" customHeight="1" x14ac:dyDescent="0.25">
      <c r="A499" s="244" t="s">
        <v>2225</v>
      </c>
      <c r="B499" s="244" t="s">
        <v>2254</v>
      </c>
      <c r="C499" s="244" t="s">
        <v>482</v>
      </c>
      <c r="D499" s="244" t="s">
        <v>2400</v>
      </c>
      <c r="E499" s="264" t="s">
        <v>2394</v>
      </c>
      <c r="F499" s="253"/>
      <c r="G499" s="253"/>
      <c r="H499" s="253"/>
    </row>
    <row r="500" spans="1:8" ht="18" customHeight="1" x14ac:dyDescent="0.25">
      <c r="A500" s="244" t="s">
        <v>2226</v>
      </c>
      <c r="B500" s="244" t="s">
        <v>2255</v>
      </c>
      <c r="C500" s="244" t="s">
        <v>449</v>
      </c>
      <c r="D500" s="244" t="s">
        <v>2387</v>
      </c>
      <c r="E500" s="264" t="s">
        <v>2389</v>
      </c>
      <c r="F500" s="248"/>
      <c r="G500" s="248"/>
      <c r="H500" s="248"/>
    </row>
    <row r="501" spans="1:8" ht="18" customHeight="1" x14ac:dyDescent="0.25">
      <c r="A501" s="244" t="s">
        <v>2205</v>
      </c>
      <c r="B501" s="244" t="s">
        <v>2204</v>
      </c>
      <c r="C501" s="244" t="s">
        <v>459</v>
      </c>
      <c r="D501" s="244" t="s">
        <v>2386</v>
      </c>
      <c r="E501" s="264" t="s">
        <v>2390</v>
      </c>
    </row>
    <row r="502" spans="1:8" ht="18" customHeight="1" x14ac:dyDescent="0.25">
      <c r="A502" s="244" t="s">
        <v>2206</v>
      </c>
      <c r="B502" s="244" t="s">
        <v>2199</v>
      </c>
      <c r="C502" s="244" t="s">
        <v>673</v>
      </c>
      <c r="D502" s="244" t="s">
        <v>2388</v>
      </c>
      <c r="E502" s="264" t="s">
        <v>2395</v>
      </c>
    </row>
    <row r="503" spans="1:8" ht="18" customHeight="1" x14ac:dyDescent="0.25">
      <c r="A503" s="244" t="s">
        <v>2102</v>
      </c>
      <c r="B503" s="244" t="s">
        <v>2111</v>
      </c>
      <c r="C503" s="244" t="s">
        <v>555</v>
      </c>
      <c r="D503" s="244" t="s">
        <v>2388</v>
      </c>
      <c r="E503" s="264" t="s">
        <v>2395</v>
      </c>
    </row>
    <row r="504" spans="1:8" ht="18" customHeight="1" x14ac:dyDescent="0.25">
      <c r="A504" s="244" t="s">
        <v>2162</v>
      </c>
      <c r="B504" s="244" t="s">
        <v>2163</v>
      </c>
      <c r="C504" s="257" t="s">
        <v>614</v>
      </c>
      <c r="D504" s="244" t="s">
        <v>2387</v>
      </c>
      <c r="E504" s="264" t="s">
        <v>2389</v>
      </c>
    </row>
    <row r="505" spans="1:8" ht="18" customHeight="1" x14ac:dyDescent="0.25">
      <c r="A505" s="244" t="s">
        <v>2164</v>
      </c>
      <c r="B505" s="244" t="s">
        <v>2165</v>
      </c>
      <c r="C505" s="257" t="s">
        <v>112</v>
      </c>
      <c r="D505" s="244" t="s">
        <v>2387</v>
      </c>
      <c r="E505" s="264" t="s">
        <v>2389</v>
      </c>
    </row>
    <row r="506" spans="1:8" s="259" customFormat="1" ht="18" customHeight="1" x14ac:dyDescent="0.25">
      <c r="A506" s="244" t="s">
        <v>2219</v>
      </c>
      <c r="B506" s="244" t="s">
        <v>2248</v>
      </c>
      <c r="C506" s="244" t="s">
        <v>294</v>
      </c>
      <c r="D506" s="244" t="s">
        <v>2388</v>
      </c>
      <c r="E506" s="264" t="s">
        <v>2395</v>
      </c>
    </row>
    <row r="507" spans="1:8" ht="18" customHeight="1" x14ac:dyDescent="0.25">
      <c r="A507" s="244" t="s">
        <v>2227</v>
      </c>
      <c r="B507" s="244" t="s">
        <v>2256</v>
      </c>
      <c r="C507" s="244" t="s">
        <v>511</v>
      </c>
      <c r="D507" s="244" t="s">
        <v>2387</v>
      </c>
      <c r="E507" s="264" t="s">
        <v>2389</v>
      </c>
    </row>
    <row r="508" spans="1:8" ht="18" customHeight="1" x14ac:dyDescent="0.25">
      <c r="A508" s="244" t="s">
        <v>2207</v>
      </c>
      <c r="B508" s="244" t="s">
        <v>2203</v>
      </c>
      <c r="C508" s="244" t="s">
        <v>71</v>
      </c>
      <c r="D508" s="244" t="s">
        <v>2401</v>
      </c>
      <c r="E508" s="264" t="s">
        <v>2392</v>
      </c>
      <c r="F508" s="246"/>
      <c r="G508" s="246"/>
      <c r="H508" s="246"/>
    </row>
    <row r="509" spans="1:8" ht="18" customHeight="1" x14ac:dyDescent="0.25">
      <c r="A509" s="244" t="s">
        <v>2228</v>
      </c>
      <c r="B509" s="244" t="s">
        <v>2257</v>
      </c>
      <c r="C509" s="244" t="s">
        <v>482</v>
      </c>
      <c r="D509" s="244" t="s">
        <v>2401</v>
      </c>
      <c r="E509" s="264" t="s">
        <v>2392</v>
      </c>
    </row>
    <row r="510" spans="1:8" ht="18" customHeight="1" x14ac:dyDescent="0.25">
      <c r="A510" s="244" t="s">
        <v>2229</v>
      </c>
      <c r="B510" s="244" t="s">
        <v>2258</v>
      </c>
      <c r="C510" s="244" t="s">
        <v>301</v>
      </c>
      <c r="D510" s="244" t="s">
        <v>2386</v>
      </c>
      <c r="E510" s="264" t="s">
        <v>2390</v>
      </c>
    </row>
    <row r="511" spans="1:8" ht="18" customHeight="1" x14ac:dyDescent="0.25">
      <c r="A511" s="244" t="s">
        <v>2166</v>
      </c>
      <c r="B511" s="244" t="s">
        <v>2167</v>
      </c>
      <c r="C511" s="257" t="s">
        <v>261</v>
      </c>
      <c r="D511" s="244" t="s">
        <v>2388</v>
      </c>
      <c r="E511" s="264" t="s">
        <v>2395</v>
      </c>
    </row>
    <row r="512" spans="1:8" ht="18" customHeight="1" x14ac:dyDescent="0.25">
      <c r="A512" s="244" t="s">
        <v>2198</v>
      </c>
      <c r="B512" s="244" t="s">
        <v>2202</v>
      </c>
      <c r="C512" s="244" t="s">
        <v>301</v>
      </c>
      <c r="D512" s="244" t="s">
        <v>2387</v>
      </c>
      <c r="E512" s="264" t="s">
        <v>2389</v>
      </c>
    </row>
    <row r="513" spans="1:8" ht="18" customHeight="1" x14ac:dyDescent="0.25">
      <c r="A513" s="244" t="s">
        <v>2230</v>
      </c>
      <c r="B513" s="244" t="s">
        <v>2259</v>
      </c>
      <c r="C513" s="244" t="s">
        <v>301</v>
      </c>
      <c r="D513" s="244" t="s">
        <v>2387</v>
      </c>
      <c r="E513" s="264" t="s">
        <v>2389</v>
      </c>
    </row>
    <row r="514" spans="1:8" ht="18" customHeight="1" x14ac:dyDescent="0.25">
      <c r="A514" s="244" t="s">
        <v>2231</v>
      </c>
      <c r="B514" s="244" t="s">
        <v>2269</v>
      </c>
      <c r="C514" s="244" t="s">
        <v>301</v>
      </c>
      <c r="D514" s="244" t="s">
        <v>2388</v>
      </c>
      <c r="E514" s="264" t="s">
        <v>2395</v>
      </c>
    </row>
    <row r="515" spans="1:8" s="259" customFormat="1" ht="18" customHeight="1" x14ac:dyDescent="0.25">
      <c r="A515" s="244" t="s">
        <v>2232</v>
      </c>
      <c r="B515" s="244" t="s">
        <v>2260</v>
      </c>
      <c r="C515" s="244" t="s">
        <v>235</v>
      </c>
      <c r="D515" s="244" t="s">
        <v>2386</v>
      </c>
      <c r="E515" s="264" t="s">
        <v>2390</v>
      </c>
    </row>
    <row r="516" spans="1:8" s="259" customFormat="1" ht="18" customHeight="1" x14ac:dyDescent="0.25">
      <c r="A516" s="244" t="s">
        <v>2233</v>
      </c>
      <c r="B516" s="244" t="s">
        <v>2261</v>
      </c>
      <c r="C516" s="244" t="s">
        <v>235</v>
      </c>
      <c r="D516" s="244" t="s">
        <v>2401</v>
      </c>
      <c r="E516" s="264" t="s">
        <v>2392</v>
      </c>
    </row>
    <row r="517" spans="1:8" s="259" customFormat="1" ht="18" customHeight="1" x14ac:dyDescent="0.25">
      <c r="A517" s="244" t="s">
        <v>2283</v>
      </c>
      <c r="B517" s="244" t="s">
        <v>2366</v>
      </c>
      <c r="C517" s="244" t="s">
        <v>218</v>
      </c>
      <c r="D517" s="244" t="s">
        <v>2388</v>
      </c>
      <c r="E517" s="264" t="s">
        <v>2395</v>
      </c>
    </row>
    <row r="518" spans="1:8" ht="18" customHeight="1" x14ac:dyDescent="0.25">
      <c r="A518" s="244" t="s">
        <v>2168</v>
      </c>
      <c r="B518" s="244" t="s">
        <v>2169</v>
      </c>
      <c r="C518" s="257" t="s">
        <v>341</v>
      </c>
      <c r="D518" s="244" t="s">
        <v>2388</v>
      </c>
      <c r="E518" s="264" t="s">
        <v>2395</v>
      </c>
    </row>
    <row r="519" spans="1:8" ht="18" customHeight="1" x14ac:dyDescent="0.25">
      <c r="A519" s="244" t="s">
        <v>2220</v>
      </c>
      <c r="B519" s="244" t="s">
        <v>2249</v>
      </c>
      <c r="C519" s="244" t="s">
        <v>372</v>
      </c>
      <c r="D519" s="244" t="s">
        <v>2400</v>
      </c>
      <c r="E519" s="264" t="s">
        <v>2394</v>
      </c>
    </row>
    <row r="520" spans="1:8" s="259" customFormat="1" ht="18" customHeight="1" x14ac:dyDescent="0.25">
      <c r="A520" s="244" t="s">
        <v>2234</v>
      </c>
      <c r="B520" s="244" t="s">
        <v>2262</v>
      </c>
      <c r="C520" s="244" t="s">
        <v>1309</v>
      </c>
      <c r="D520" s="244" t="s">
        <v>2386</v>
      </c>
      <c r="E520" s="264" t="s">
        <v>2390</v>
      </c>
    </row>
    <row r="521" spans="1:8" s="259" customFormat="1" ht="18" customHeight="1" x14ac:dyDescent="0.25">
      <c r="A521" s="244" t="s">
        <v>2170</v>
      </c>
      <c r="B521" s="244" t="s">
        <v>2171</v>
      </c>
      <c r="C521" s="257" t="s">
        <v>636</v>
      </c>
      <c r="D521" s="244" t="s">
        <v>2388</v>
      </c>
      <c r="E521" s="264" t="s">
        <v>2395</v>
      </c>
    </row>
    <row r="522" spans="1:8" s="259" customFormat="1" ht="18" customHeight="1" x14ac:dyDescent="0.25">
      <c r="A522" s="244" t="s">
        <v>2235</v>
      </c>
      <c r="B522" s="244" t="s">
        <v>2263</v>
      </c>
      <c r="C522" s="244" t="s">
        <v>285</v>
      </c>
      <c r="D522" s="244" t="s">
        <v>2401</v>
      </c>
      <c r="E522" s="264" t="s">
        <v>2392</v>
      </c>
    </row>
    <row r="523" spans="1:8" s="259" customFormat="1" ht="18" customHeight="1" x14ac:dyDescent="0.25">
      <c r="A523" s="244" t="s">
        <v>2172</v>
      </c>
      <c r="B523" s="244" t="s">
        <v>2173</v>
      </c>
      <c r="C523" s="257" t="s">
        <v>620</v>
      </c>
      <c r="D523" s="244" t="s">
        <v>2401</v>
      </c>
      <c r="E523" s="264" t="s">
        <v>2392</v>
      </c>
    </row>
    <row r="524" spans="1:8" s="259" customFormat="1" ht="18" customHeight="1" x14ac:dyDescent="0.25">
      <c r="A524" s="244" t="s">
        <v>2236</v>
      </c>
      <c r="B524" s="244" t="s">
        <v>2276</v>
      </c>
      <c r="C524" s="244" t="s">
        <v>175</v>
      </c>
      <c r="D524" s="244" t="s">
        <v>2401</v>
      </c>
      <c r="E524" s="264" t="s">
        <v>2392</v>
      </c>
    </row>
    <row r="525" spans="1:8" s="259" customFormat="1" ht="18" customHeight="1" x14ac:dyDescent="0.25">
      <c r="A525" s="244" t="s">
        <v>2237</v>
      </c>
      <c r="B525" s="244" t="s">
        <v>2264</v>
      </c>
      <c r="C525" s="244" t="s">
        <v>620</v>
      </c>
      <c r="D525" s="244" t="s">
        <v>2400</v>
      </c>
      <c r="E525" s="264" t="s">
        <v>2394</v>
      </c>
    </row>
    <row r="526" spans="1:8" s="261" customFormat="1" ht="18" customHeight="1" x14ac:dyDescent="0.25">
      <c r="A526" s="244" t="s">
        <v>2358</v>
      </c>
      <c r="B526" s="244" t="s">
        <v>2367</v>
      </c>
      <c r="C526" s="244" t="s">
        <v>59</v>
      </c>
      <c r="D526" s="244" t="s">
        <v>2401</v>
      </c>
      <c r="E526" s="264" t="s">
        <v>2392</v>
      </c>
    </row>
    <row r="527" spans="1:8" s="259" customFormat="1" ht="18" customHeight="1" x14ac:dyDescent="0.25">
      <c r="A527" s="244" t="s">
        <v>2284</v>
      </c>
      <c r="B527" s="244" t="s">
        <v>2368</v>
      </c>
      <c r="C527" s="244" t="s">
        <v>59</v>
      </c>
      <c r="D527" s="244" t="s">
        <v>2388</v>
      </c>
      <c r="E527" s="264" t="s">
        <v>2395</v>
      </c>
    </row>
    <row r="528" spans="1:8" ht="18" customHeight="1" x14ac:dyDescent="0.25">
      <c r="A528" s="244" t="s">
        <v>2285</v>
      </c>
      <c r="B528" s="244" t="s">
        <v>2286</v>
      </c>
      <c r="C528" s="244" t="s">
        <v>301</v>
      </c>
      <c r="D528" s="244" t="s">
        <v>2401</v>
      </c>
      <c r="E528" s="264" t="s">
        <v>2392</v>
      </c>
      <c r="F528" s="247"/>
      <c r="G528" s="247"/>
      <c r="H528" s="247"/>
    </row>
    <row r="529" spans="1:8" ht="18" customHeight="1" x14ac:dyDescent="0.25">
      <c r="A529" s="244" t="s">
        <v>2210</v>
      </c>
      <c r="B529" s="244" t="s">
        <v>2241</v>
      </c>
      <c r="C529" s="244" t="s">
        <v>542</v>
      </c>
      <c r="D529" s="244" t="s">
        <v>2401</v>
      </c>
      <c r="E529" s="264" t="s">
        <v>2392</v>
      </c>
      <c r="F529" s="252"/>
      <c r="G529" s="252"/>
      <c r="H529" s="252"/>
    </row>
    <row r="530" spans="1:8" s="259" customFormat="1" ht="18" customHeight="1" x14ac:dyDescent="0.25">
      <c r="A530" s="244" t="s">
        <v>2214</v>
      </c>
      <c r="B530" s="244" t="s">
        <v>2270</v>
      </c>
      <c r="C530" s="244" t="s">
        <v>235</v>
      </c>
      <c r="D530" s="244" t="s">
        <v>2388</v>
      </c>
      <c r="E530" s="264" t="s">
        <v>2395</v>
      </c>
    </row>
    <row r="531" spans="1:8" s="259" customFormat="1" ht="18" customHeight="1" x14ac:dyDescent="0.25">
      <c r="A531" s="244" t="s">
        <v>2287</v>
      </c>
      <c r="B531" s="244" t="s">
        <v>2288</v>
      </c>
      <c r="C531" s="244" t="s">
        <v>301</v>
      </c>
      <c r="D531" s="244" t="s">
        <v>2388</v>
      </c>
      <c r="E531" s="264" t="s">
        <v>2395</v>
      </c>
    </row>
    <row r="532" spans="1:8" s="259" customFormat="1" ht="18" customHeight="1" x14ac:dyDescent="0.25">
      <c r="A532" s="244" t="s">
        <v>2289</v>
      </c>
      <c r="B532" s="244" t="s">
        <v>2377</v>
      </c>
      <c r="C532" s="244" t="s">
        <v>235</v>
      </c>
      <c r="D532" s="244" t="s">
        <v>2401</v>
      </c>
      <c r="E532" s="264" t="s">
        <v>2392</v>
      </c>
    </row>
    <row r="533" spans="1:8" s="259" customFormat="1" ht="18" customHeight="1" x14ac:dyDescent="0.25">
      <c r="A533" s="244" t="s">
        <v>2290</v>
      </c>
      <c r="B533" s="244" t="s">
        <v>2291</v>
      </c>
      <c r="C533" s="244" t="s">
        <v>52</v>
      </c>
      <c r="D533" s="244" t="s">
        <v>2387</v>
      </c>
      <c r="E533" s="264" t="s">
        <v>2389</v>
      </c>
    </row>
    <row r="534" spans="1:8" s="259" customFormat="1" ht="18" customHeight="1" x14ac:dyDescent="0.25">
      <c r="A534" s="244" t="s">
        <v>2359</v>
      </c>
      <c r="B534" s="244" t="s">
        <v>2360</v>
      </c>
      <c r="C534" s="244" t="s">
        <v>560</v>
      </c>
      <c r="D534" s="244" t="s">
        <v>2399</v>
      </c>
      <c r="E534" s="264" t="s">
        <v>2393</v>
      </c>
    </row>
    <row r="535" spans="1:8" s="259" customFormat="1" ht="18" customHeight="1" x14ac:dyDescent="0.25">
      <c r="A535" s="244" t="s">
        <v>2292</v>
      </c>
      <c r="B535" s="244" t="s">
        <v>2293</v>
      </c>
      <c r="C535" s="244" t="s">
        <v>554</v>
      </c>
      <c r="D535" s="244" t="s">
        <v>2401</v>
      </c>
      <c r="E535" s="264" t="s">
        <v>2392</v>
      </c>
    </row>
    <row r="536" spans="1:8" s="259" customFormat="1" ht="18" customHeight="1" x14ac:dyDescent="0.25">
      <c r="A536" s="244" t="s">
        <v>2294</v>
      </c>
      <c r="B536" s="244" t="s">
        <v>2295</v>
      </c>
      <c r="C536" s="244" t="s">
        <v>219</v>
      </c>
      <c r="D536" s="244" t="s">
        <v>2387</v>
      </c>
      <c r="E536" s="264" t="s">
        <v>2389</v>
      </c>
    </row>
    <row r="537" spans="1:8" ht="18" customHeight="1" x14ac:dyDescent="0.25">
      <c r="A537" s="244" t="s">
        <v>2296</v>
      </c>
      <c r="B537" s="244" t="s">
        <v>2297</v>
      </c>
      <c r="C537" s="244" t="s">
        <v>180</v>
      </c>
      <c r="D537" s="244" t="s">
        <v>2400</v>
      </c>
      <c r="E537" s="264" t="s">
        <v>2394</v>
      </c>
    </row>
    <row r="538" spans="1:8" s="259" customFormat="1" ht="18" customHeight="1" x14ac:dyDescent="0.25">
      <c r="A538" s="244" t="s">
        <v>2298</v>
      </c>
      <c r="B538" s="244" t="s">
        <v>2299</v>
      </c>
      <c r="C538" s="244" t="s">
        <v>482</v>
      </c>
      <c r="D538" s="244" t="s">
        <v>2399</v>
      </c>
      <c r="E538" s="264" t="s">
        <v>2393</v>
      </c>
    </row>
    <row r="539" spans="1:8" ht="18" customHeight="1" x14ac:dyDescent="0.25">
      <c r="A539" s="244" t="s">
        <v>2238</v>
      </c>
      <c r="B539" s="244" t="s">
        <v>2265</v>
      </c>
      <c r="C539" s="244" t="s">
        <v>607</v>
      </c>
      <c r="D539" s="244" t="s">
        <v>2399</v>
      </c>
      <c r="E539" s="264" t="s">
        <v>2393</v>
      </c>
      <c r="F539" s="251"/>
      <c r="G539" s="251"/>
      <c r="H539" s="251"/>
    </row>
    <row r="540" spans="1:8" s="259" customFormat="1" ht="18" customHeight="1" x14ac:dyDescent="0.25">
      <c r="A540" s="244" t="s">
        <v>2196</v>
      </c>
      <c r="B540" s="244" t="s">
        <v>2200</v>
      </c>
      <c r="C540" s="244" t="s">
        <v>482</v>
      </c>
      <c r="D540" s="244" t="s">
        <v>2400</v>
      </c>
      <c r="E540" s="264" t="s">
        <v>2394</v>
      </c>
    </row>
    <row r="541" spans="1:8" s="259" customFormat="1" ht="18" customHeight="1" x14ac:dyDescent="0.25">
      <c r="A541" s="244" t="s">
        <v>2300</v>
      </c>
      <c r="B541" s="244" t="s">
        <v>2301</v>
      </c>
      <c r="C541" s="244" t="s">
        <v>532</v>
      </c>
      <c r="D541" s="244" t="s">
        <v>2386</v>
      </c>
      <c r="E541" s="264" t="s">
        <v>2390</v>
      </c>
    </row>
    <row r="542" spans="1:8" ht="18" customHeight="1" x14ac:dyDescent="0.25">
      <c r="A542" s="244" t="s">
        <v>2302</v>
      </c>
      <c r="B542" s="244" t="s">
        <v>2303</v>
      </c>
      <c r="C542" s="244" t="s">
        <v>630</v>
      </c>
      <c r="D542" s="244" t="s">
        <v>2386</v>
      </c>
      <c r="E542" s="264" t="s">
        <v>2390</v>
      </c>
    </row>
    <row r="543" spans="1:8" ht="18" customHeight="1" x14ac:dyDescent="0.25">
      <c r="A543" s="244" t="s">
        <v>2304</v>
      </c>
      <c r="B543" s="244" t="s">
        <v>2305</v>
      </c>
      <c r="C543" s="244" t="s">
        <v>542</v>
      </c>
      <c r="D543" s="244" t="s">
        <v>2387</v>
      </c>
      <c r="E543" s="264" t="s">
        <v>2389</v>
      </c>
    </row>
    <row r="544" spans="1:8" ht="18" customHeight="1" x14ac:dyDescent="0.25">
      <c r="A544" s="244" t="s">
        <v>2306</v>
      </c>
      <c r="B544" s="244" t="s">
        <v>2307</v>
      </c>
      <c r="C544" s="244" t="s">
        <v>560</v>
      </c>
      <c r="D544" s="244" t="s">
        <v>2387</v>
      </c>
      <c r="E544" s="264" t="s">
        <v>2389</v>
      </c>
    </row>
    <row r="545" spans="1:8" s="246" customFormat="1" ht="18" customHeight="1" x14ac:dyDescent="0.25">
      <c r="A545" s="244" t="s">
        <v>2308</v>
      </c>
      <c r="B545" s="244" t="s">
        <v>2309</v>
      </c>
      <c r="C545" s="244" t="s">
        <v>542</v>
      </c>
      <c r="D545" s="244" t="s">
        <v>2399</v>
      </c>
      <c r="E545" s="264" t="s">
        <v>2393</v>
      </c>
      <c r="F545" s="251"/>
      <c r="G545" s="251"/>
      <c r="H545" s="251"/>
    </row>
    <row r="546" spans="1:8" s="260" customFormat="1" ht="18" customHeight="1" x14ac:dyDescent="0.25">
      <c r="A546" s="244" t="s">
        <v>2310</v>
      </c>
      <c r="B546" s="244" t="s">
        <v>2311</v>
      </c>
      <c r="C546" s="244" t="s">
        <v>482</v>
      </c>
      <c r="D546" s="244" t="s">
        <v>2400</v>
      </c>
      <c r="E546" s="264" t="s">
        <v>2394</v>
      </c>
    </row>
    <row r="547" spans="1:8" s="259" customFormat="1" ht="18" customHeight="1" x14ac:dyDescent="0.25">
      <c r="A547" s="244" t="s">
        <v>2312</v>
      </c>
      <c r="B547" s="244" t="s">
        <v>2313</v>
      </c>
      <c r="C547" s="244" t="s">
        <v>482</v>
      </c>
      <c r="D547" s="244" t="s">
        <v>2400</v>
      </c>
      <c r="E547" s="264" t="s">
        <v>2394</v>
      </c>
    </row>
    <row r="548" spans="1:8" s="259" customFormat="1" ht="18" customHeight="1" x14ac:dyDescent="0.25">
      <c r="A548" s="244" t="s">
        <v>2314</v>
      </c>
      <c r="B548" s="244" t="s">
        <v>2315</v>
      </c>
      <c r="C548" s="244" t="s">
        <v>301</v>
      </c>
      <c r="D548" s="244" t="s">
        <v>2387</v>
      </c>
      <c r="E548" s="264" t="s">
        <v>2389</v>
      </c>
    </row>
    <row r="549" spans="1:8" ht="18" customHeight="1" x14ac:dyDescent="0.25">
      <c r="A549" s="244" t="s">
        <v>2239</v>
      </c>
      <c r="B549" s="244" t="s">
        <v>2266</v>
      </c>
      <c r="C549" s="244" t="s">
        <v>482</v>
      </c>
      <c r="D549" s="244" t="s">
        <v>2386</v>
      </c>
      <c r="E549" s="264" t="s">
        <v>2390</v>
      </c>
      <c r="F549" s="251"/>
      <c r="G549" s="251"/>
      <c r="H549" s="251"/>
    </row>
    <row r="550" spans="1:8" s="259" customFormat="1" ht="18" customHeight="1" x14ac:dyDescent="0.25">
      <c r="A550" s="244" t="s">
        <v>2316</v>
      </c>
      <c r="B550" s="244" t="s">
        <v>2317</v>
      </c>
      <c r="C550" s="244" t="s">
        <v>235</v>
      </c>
      <c r="D550" s="244" t="s">
        <v>2387</v>
      </c>
      <c r="E550" s="264" t="s">
        <v>2389</v>
      </c>
    </row>
    <row r="551" spans="1:8" s="259" customFormat="1" ht="18" customHeight="1" x14ac:dyDescent="0.25">
      <c r="A551" s="244" t="s">
        <v>2318</v>
      </c>
      <c r="B551" s="244" t="s">
        <v>2319</v>
      </c>
      <c r="C551" s="244" t="s">
        <v>482</v>
      </c>
      <c r="D551" s="244" t="s">
        <v>2401</v>
      </c>
      <c r="E551" s="264" t="s">
        <v>2392</v>
      </c>
    </row>
    <row r="552" spans="1:8" ht="18" customHeight="1" x14ac:dyDescent="0.25">
      <c r="A552" s="244" t="s">
        <v>2215</v>
      </c>
      <c r="B552" s="244" t="s">
        <v>2245</v>
      </c>
      <c r="C552" s="244" t="s">
        <v>56</v>
      </c>
      <c r="D552" s="244" t="s">
        <v>2388</v>
      </c>
      <c r="E552" s="264" t="s">
        <v>2395</v>
      </c>
    </row>
    <row r="553" spans="1:8" s="259" customFormat="1" ht="18" customHeight="1" x14ac:dyDescent="0.25">
      <c r="A553" s="244" t="s">
        <v>2211</v>
      </c>
      <c r="B553" s="244" t="s">
        <v>2242</v>
      </c>
      <c r="C553" s="244" t="s">
        <v>2273</v>
      </c>
      <c r="D553" s="244" t="s">
        <v>2399</v>
      </c>
      <c r="E553" s="264" t="s">
        <v>2393</v>
      </c>
    </row>
    <row r="554" spans="1:8" s="259" customFormat="1" ht="18" customHeight="1" x14ac:dyDescent="0.25">
      <c r="A554" s="244" t="s">
        <v>2212</v>
      </c>
      <c r="B554" s="244" t="s">
        <v>2243</v>
      </c>
      <c r="C554" s="244" t="s">
        <v>552</v>
      </c>
      <c r="D554" s="244" t="s">
        <v>2399</v>
      </c>
      <c r="E554" s="264" t="s">
        <v>2393</v>
      </c>
    </row>
    <row r="555" spans="1:8" s="259" customFormat="1" ht="18" customHeight="1" x14ac:dyDescent="0.25">
      <c r="A555" s="244" t="s">
        <v>2213</v>
      </c>
      <c r="B555" s="244" t="s">
        <v>2244</v>
      </c>
      <c r="C555" s="244" t="s">
        <v>218</v>
      </c>
      <c r="D555" s="244" t="s">
        <v>2388</v>
      </c>
      <c r="E555" s="264" t="s">
        <v>2395</v>
      </c>
    </row>
    <row r="556" spans="1:8" s="259" customFormat="1" ht="18" customHeight="1" x14ac:dyDescent="0.25">
      <c r="A556" s="244" t="s">
        <v>2320</v>
      </c>
      <c r="B556" s="244" t="s">
        <v>2321</v>
      </c>
      <c r="C556" s="244" t="s">
        <v>583</v>
      </c>
      <c r="D556" s="244" t="s">
        <v>2399</v>
      </c>
      <c r="E556" s="264" t="s">
        <v>2393</v>
      </c>
    </row>
    <row r="557" spans="1:8" s="259" customFormat="1" ht="18" customHeight="1" x14ac:dyDescent="0.25">
      <c r="A557" s="244" t="s">
        <v>2322</v>
      </c>
      <c r="B557" s="244" t="s">
        <v>2323</v>
      </c>
      <c r="C557" s="244" t="s">
        <v>303</v>
      </c>
      <c r="D557" s="244" t="s">
        <v>2400</v>
      </c>
      <c r="E557" s="264" t="s">
        <v>2394</v>
      </c>
    </row>
    <row r="558" spans="1:8" s="261" customFormat="1" ht="18" customHeight="1" x14ac:dyDescent="0.25">
      <c r="A558" s="244" t="s">
        <v>2216</v>
      </c>
      <c r="B558" s="244" t="s">
        <v>2246</v>
      </c>
      <c r="C558" s="244" t="s">
        <v>2274</v>
      </c>
      <c r="D558" s="244" t="s">
        <v>2387</v>
      </c>
      <c r="E558" s="264" t="s">
        <v>2389</v>
      </c>
    </row>
    <row r="559" spans="1:8" s="259" customFormat="1" ht="18" customHeight="1" x14ac:dyDescent="0.25">
      <c r="A559" s="244" t="s">
        <v>2324</v>
      </c>
      <c r="B559" s="244" t="s">
        <v>2384</v>
      </c>
      <c r="C559" s="244" t="s">
        <v>301</v>
      </c>
      <c r="D559" s="244" t="s">
        <v>2400</v>
      </c>
      <c r="E559" s="264" t="s">
        <v>2394</v>
      </c>
    </row>
    <row r="560" spans="1:8" s="259" customFormat="1" ht="18" customHeight="1" x14ac:dyDescent="0.25">
      <c r="A560" s="244" t="s">
        <v>2217</v>
      </c>
      <c r="B560" s="244" t="s">
        <v>2271</v>
      </c>
      <c r="C560" s="244" t="s">
        <v>301</v>
      </c>
      <c r="D560" s="244" t="s">
        <v>2387</v>
      </c>
      <c r="E560" s="264" t="s">
        <v>2389</v>
      </c>
    </row>
    <row r="561" spans="1:8" s="259" customFormat="1" ht="18" customHeight="1" x14ac:dyDescent="0.25">
      <c r="A561" s="244" t="s">
        <v>2325</v>
      </c>
      <c r="B561" s="244" t="s">
        <v>2326</v>
      </c>
      <c r="C561" s="244" t="s">
        <v>988</v>
      </c>
      <c r="D561" s="244" t="s">
        <v>2401</v>
      </c>
      <c r="E561" s="264" t="s">
        <v>2392</v>
      </c>
    </row>
    <row r="562" spans="1:8" s="259" customFormat="1" ht="18" customHeight="1" x14ac:dyDescent="0.25">
      <c r="A562" s="244" t="s">
        <v>2218</v>
      </c>
      <c r="B562" s="244" t="s">
        <v>2247</v>
      </c>
      <c r="C562" s="244" t="s">
        <v>1563</v>
      </c>
      <c r="D562" s="244" t="s">
        <v>2399</v>
      </c>
      <c r="E562" s="264" t="s">
        <v>2393</v>
      </c>
    </row>
    <row r="563" spans="1:8" s="259" customFormat="1" ht="18" customHeight="1" x14ac:dyDescent="0.25">
      <c r="A563" s="244" t="s">
        <v>2327</v>
      </c>
      <c r="B563" s="244" t="s">
        <v>2328</v>
      </c>
      <c r="C563" s="244" t="s">
        <v>597</v>
      </c>
      <c r="D563" s="244" t="s">
        <v>2387</v>
      </c>
      <c r="E563" s="264" t="s">
        <v>2389</v>
      </c>
    </row>
    <row r="564" spans="1:8" s="259" customFormat="1" ht="18" customHeight="1" x14ac:dyDescent="0.25">
      <c r="A564" s="244" t="s">
        <v>2361</v>
      </c>
      <c r="B564" s="244" t="s">
        <v>2362</v>
      </c>
      <c r="C564" s="244" t="s">
        <v>448</v>
      </c>
      <c r="D564" s="244" t="s">
        <v>2400</v>
      </c>
      <c r="E564" s="264" t="s">
        <v>2394</v>
      </c>
    </row>
    <row r="565" spans="1:8" ht="18" customHeight="1" x14ac:dyDescent="0.25">
      <c r="A565" s="244" t="s">
        <v>2329</v>
      </c>
      <c r="B565" s="244" t="s">
        <v>2383</v>
      </c>
      <c r="C565" s="244" t="s">
        <v>301</v>
      </c>
      <c r="D565" s="244" t="s">
        <v>2399</v>
      </c>
      <c r="E565" s="264" t="s">
        <v>2393</v>
      </c>
      <c r="F565" s="251"/>
      <c r="G565" s="251"/>
      <c r="H565" s="251"/>
    </row>
    <row r="566" spans="1:8" s="259" customFormat="1" ht="18" customHeight="1" x14ac:dyDescent="0.25">
      <c r="A566" s="244" t="s">
        <v>2330</v>
      </c>
      <c r="B566" s="244" t="s">
        <v>2331</v>
      </c>
      <c r="C566" s="244" t="s">
        <v>218</v>
      </c>
      <c r="D566" s="244" t="s">
        <v>2388</v>
      </c>
      <c r="E566" s="264" t="s">
        <v>2395</v>
      </c>
    </row>
    <row r="567" spans="1:8" ht="18" customHeight="1" x14ac:dyDescent="0.25">
      <c r="A567" s="244" t="s">
        <v>2332</v>
      </c>
      <c r="B567" s="244" t="s">
        <v>2333</v>
      </c>
      <c r="C567" s="244" t="s">
        <v>301</v>
      </c>
      <c r="D567" s="244" t="s">
        <v>2386</v>
      </c>
      <c r="E567" s="264" t="s">
        <v>2390</v>
      </c>
      <c r="F567" s="251"/>
      <c r="G567" s="251"/>
      <c r="H567" s="251"/>
    </row>
    <row r="568" spans="1:8" s="259" customFormat="1" ht="18" customHeight="1" x14ac:dyDescent="0.25">
      <c r="A568" s="244" t="s">
        <v>2334</v>
      </c>
      <c r="B568" s="244" t="s">
        <v>2335</v>
      </c>
      <c r="C568" s="244" t="s">
        <v>466</v>
      </c>
      <c r="D568" s="244" t="s">
        <v>2396</v>
      </c>
      <c r="E568" s="264" t="s">
        <v>2391</v>
      </c>
    </row>
    <row r="569" spans="1:8" ht="18" customHeight="1" x14ac:dyDescent="0.25">
      <c r="A569" s="244" t="s">
        <v>2336</v>
      </c>
      <c r="B569" s="244" t="s">
        <v>2378</v>
      </c>
      <c r="C569" s="244" t="s">
        <v>1563</v>
      </c>
      <c r="D569" s="244" t="s">
        <v>2400</v>
      </c>
      <c r="E569" s="264" t="s">
        <v>2394</v>
      </c>
      <c r="F569" s="251"/>
      <c r="G569" s="251"/>
      <c r="H569" s="251"/>
    </row>
    <row r="570" spans="1:8" s="259" customFormat="1" ht="18" customHeight="1" x14ac:dyDescent="0.25">
      <c r="A570" s="244" t="s">
        <v>2337</v>
      </c>
      <c r="B570" s="244" t="s">
        <v>2369</v>
      </c>
      <c r="C570" s="244" t="s">
        <v>355</v>
      </c>
      <c r="D570" s="244" t="s">
        <v>2401</v>
      </c>
      <c r="E570" s="264" t="s">
        <v>2392</v>
      </c>
    </row>
    <row r="571" spans="1:8" s="259" customFormat="1" ht="18" customHeight="1" x14ac:dyDescent="0.25">
      <c r="A571" s="244" t="s">
        <v>2338</v>
      </c>
      <c r="B571" s="244" t="s">
        <v>2379</v>
      </c>
      <c r="C571" s="244" t="s">
        <v>247</v>
      </c>
      <c r="D571" s="244" t="s">
        <v>2387</v>
      </c>
      <c r="E571" s="264" t="s">
        <v>2389</v>
      </c>
    </row>
    <row r="572" spans="1:8" s="259" customFormat="1" ht="18" customHeight="1" x14ac:dyDescent="0.25">
      <c r="A572" s="244" t="s">
        <v>2339</v>
      </c>
      <c r="B572" s="244" t="s">
        <v>2340</v>
      </c>
      <c r="C572" s="244" t="s">
        <v>2274</v>
      </c>
      <c r="D572" s="244" t="s">
        <v>2387</v>
      </c>
      <c r="E572" s="264" t="s">
        <v>2389</v>
      </c>
    </row>
    <row r="573" spans="1:8" s="259" customFormat="1" ht="18" customHeight="1" x14ac:dyDescent="0.25">
      <c r="A573" s="244" t="s">
        <v>2341</v>
      </c>
      <c r="B573" s="244" t="s">
        <v>2342</v>
      </c>
      <c r="C573" s="244" t="s">
        <v>466</v>
      </c>
      <c r="D573" s="244" t="s">
        <v>2401</v>
      </c>
      <c r="E573" s="264" t="s">
        <v>2392</v>
      </c>
    </row>
    <row r="574" spans="1:8" s="262" customFormat="1" ht="18" customHeight="1" x14ac:dyDescent="0.25">
      <c r="A574" s="244" t="s">
        <v>2363</v>
      </c>
      <c r="B574" s="244" t="s">
        <v>2364</v>
      </c>
      <c r="C574" s="244" t="s">
        <v>466</v>
      </c>
      <c r="D574" s="244" t="s">
        <v>2388</v>
      </c>
      <c r="E574" s="264" t="s">
        <v>2395</v>
      </c>
    </row>
    <row r="575" spans="1:8" ht="18" customHeight="1" x14ac:dyDescent="0.25">
      <c r="A575" s="244" t="s">
        <v>2343</v>
      </c>
      <c r="B575" s="244" t="s">
        <v>2344</v>
      </c>
      <c r="C575" s="244" t="s">
        <v>555</v>
      </c>
      <c r="D575" s="244" t="s">
        <v>2401</v>
      </c>
      <c r="E575" s="264" t="s">
        <v>2392</v>
      </c>
      <c r="F575" s="263"/>
      <c r="G575" s="263"/>
      <c r="H575" s="263"/>
    </row>
    <row r="576" spans="1:8" ht="18" customHeight="1" x14ac:dyDescent="0.25">
      <c r="A576" s="244" t="s">
        <v>2345</v>
      </c>
      <c r="B576" s="244" t="s">
        <v>2346</v>
      </c>
      <c r="C576" s="244" t="s">
        <v>467</v>
      </c>
      <c r="D576" s="244" t="s">
        <v>2401</v>
      </c>
      <c r="E576" s="264" t="s">
        <v>2392</v>
      </c>
      <c r="F576" s="251"/>
      <c r="G576" s="251"/>
      <c r="H576" s="251"/>
    </row>
    <row r="577" spans="1:8" ht="18" customHeight="1" x14ac:dyDescent="0.25">
      <c r="A577" s="244" t="s">
        <v>2347</v>
      </c>
      <c r="B577" s="244" t="s">
        <v>2370</v>
      </c>
      <c r="C577" s="244" t="s">
        <v>2380</v>
      </c>
      <c r="D577" s="244" t="s">
        <v>2388</v>
      </c>
      <c r="E577" s="264" t="s">
        <v>2395</v>
      </c>
    </row>
    <row r="578" spans="1:8" s="246" customFormat="1" ht="18" customHeight="1" x14ac:dyDescent="0.25">
      <c r="A578" s="244" t="s">
        <v>2348</v>
      </c>
      <c r="B578" s="244" t="s">
        <v>2349</v>
      </c>
      <c r="C578" s="244" t="s">
        <v>218</v>
      </c>
      <c r="D578" s="244" t="s">
        <v>2387</v>
      </c>
      <c r="E578" s="264" t="s">
        <v>2389</v>
      </c>
    </row>
    <row r="579" spans="1:8" ht="18" customHeight="1" x14ac:dyDescent="0.25">
      <c r="A579" s="244" t="s">
        <v>2350</v>
      </c>
      <c r="B579" s="244" t="s">
        <v>2351</v>
      </c>
      <c r="C579" s="244" t="s">
        <v>59</v>
      </c>
      <c r="D579" s="244" t="s">
        <v>2396</v>
      </c>
      <c r="E579" s="264" t="s">
        <v>2391</v>
      </c>
      <c r="F579" s="251"/>
      <c r="G579" s="251"/>
      <c r="H579" s="251"/>
    </row>
    <row r="580" spans="1:8" ht="18" customHeight="1" x14ac:dyDescent="0.25">
      <c r="A580" s="244" t="s">
        <v>2352</v>
      </c>
      <c r="B580" s="244" t="s">
        <v>2353</v>
      </c>
      <c r="C580" s="244" t="s">
        <v>922</v>
      </c>
      <c r="D580" s="244" t="s">
        <v>2400</v>
      </c>
      <c r="E580" s="264" t="s">
        <v>2394</v>
      </c>
      <c r="F580" s="251"/>
      <c r="G580" s="251"/>
      <c r="H580" s="251"/>
    </row>
    <row r="581" spans="1:8" ht="18" customHeight="1" x14ac:dyDescent="0.25">
      <c r="A581" s="244" t="s">
        <v>2354</v>
      </c>
      <c r="B581" s="244" t="s">
        <v>2355</v>
      </c>
      <c r="C581" s="244" t="s">
        <v>1005</v>
      </c>
      <c r="D581" s="244" t="s">
        <v>2388</v>
      </c>
      <c r="E581" s="264" t="s">
        <v>2395</v>
      </c>
    </row>
    <row r="582" spans="1:8" ht="18" customHeight="1" x14ac:dyDescent="0.25">
      <c r="A582" s="244" t="s">
        <v>2356</v>
      </c>
      <c r="B582" s="244" t="s">
        <v>2382</v>
      </c>
      <c r="C582" s="244" t="s">
        <v>235</v>
      </c>
      <c r="D582" s="244" t="s">
        <v>2400</v>
      </c>
      <c r="E582" s="264" t="s">
        <v>2394</v>
      </c>
      <c r="F582" s="263"/>
      <c r="G582" s="263"/>
      <c r="H582" s="263"/>
    </row>
    <row r="583" spans="1:8" ht="18" customHeight="1" x14ac:dyDescent="0.25">
      <c r="A583" s="244" t="s">
        <v>2357</v>
      </c>
      <c r="B583" s="244" t="s">
        <v>2381</v>
      </c>
      <c r="C583" s="244" t="s">
        <v>235</v>
      </c>
      <c r="D583" s="244" t="s">
        <v>2388</v>
      </c>
      <c r="E583" s="264" t="s">
        <v>2395</v>
      </c>
      <c r="F583" s="251"/>
      <c r="G583" s="251"/>
      <c r="H583" s="251"/>
    </row>
    <row r="584" spans="1:8" ht="18" customHeight="1" x14ac:dyDescent="0.25">
      <c r="A584" s="244" t="s">
        <v>244</v>
      </c>
      <c r="B584" s="244" t="s">
        <v>64</v>
      </c>
      <c r="C584" s="244" t="s">
        <v>65</v>
      </c>
      <c r="D584" s="244" t="s">
        <v>2387</v>
      </c>
      <c r="E584" s="264" t="s">
        <v>2389</v>
      </c>
      <c r="F584" s="251"/>
      <c r="G584" s="251"/>
      <c r="H584" s="251"/>
    </row>
    <row r="585" spans="1:8" ht="18" customHeight="1" x14ac:dyDescent="0.25">
      <c r="A585" s="244" t="s">
        <v>75</v>
      </c>
      <c r="B585" s="244" t="s">
        <v>553</v>
      </c>
      <c r="C585" s="244" t="s">
        <v>554</v>
      </c>
      <c r="D585" s="244" t="s">
        <v>2400</v>
      </c>
      <c r="E585" s="264" t="s">
        <v>2394</v>
      </c>
      <c r="F585" s="251"/>
      <c r="G585" s="251"/>
      <c r="H585" s="251"/>
    </row>
    <row r="586" spans="1:8" ht="18" customHeight="1" x14ac:dyDescent="0.25">
      <c r="A586" s="244" t="s">
        <v>214</v>
      </c>
      <c r="B586" s="244" t="s">
        <v>442</v>
      </c>
      <c r="C586" s="244" t="s">
        <v>443</v>
      </c>
      <c r="D586" s="244" t="s">
        <v>2399</v>
      </c>
      <c r="E586" s="264" t="s">
        <v>2393</v>
      </c>
      <c r="F586" s="251"/>
      <c r="G586" s="251"/>
      <c r="H586" s="251"/>
    </row>
    <row r="587" spans="1:8" ht="18" customHeight="1" x14ac:dyDescent="0.25">
      <c r="A587" s="244" t="s">
        <v>87</v>
      </c>
      <c r="B587" s="244" t="s">
        <v>123</v>
      </c>
      <c r="C587" s="244" t="s">
        <v>341</v>
      </c>
      <c r="D587" s="244" t="s">
        <v>2387</v>
      </c>
      <c r="E587" s="264" t="s">
        <v>2389</v>
      </c>
    </row>
    <row r="588" spans="1:8" ht="18" customHeight="1" x14ac:dyDescent="0.25">
      <c r="A588" s="244" t="s">
        <v>215</v>
      </c>
      <c r="B588" s="244" t="s">
        <v>543</v>
      </c>
      <c r="C588" s="244" t="s">
        <v>461</v>
      </c>
      <c r="D588" s="244" t="s">
        <v>2387</v>
      </c>
      <c r="E588" s="264" t="s">
        <v>2389</v>
      </c>
    </row>
    <row r="589" spans="1:8" ht="18" customHeight="1" x14ac:dyDescent="0.25">
      <c r="A589" s="244" t="s">
        <v>83</v>
      </c>
      <c r="B589" s="244" t="s">
        <v>494</v>
      </c>
      <c r="C589" s="244" t="s">
        <v>245</v>
      </c>
      <c r="D589" s="244" t="s">
        <v>2388</v>
      </c>
      <c r="E589" s="264" t="s">
        <v>2395</v>
      </c>
    </row>
    <row r="590" spans="1:8" ht="18" customHeight="1" x14ac:dyDescent="0.25">
      <c r="A590" s="244" t="s">
        <v>682</v>
      </c>
      <c r="B590" s="244" t="s">
        <v>570</v>
      </c>
      <c r="C590" s="244" t="s">
        <v>461</v>
      </c>
      <c r="D590" s="244" t="s">
        <v>2387</v>
      </c>
      <c r="E590" s="264" t="s">
        <v>2389</v>
      </c>
    </row>
    <row r="591" spans="1:8" ht="18" customHeight="1" x14ac:dyDescent="0.25">
      <c r="A591" s="244" t="s">
        <v>306</v>
      </c>
      <c r="B591" s="244" t="s">
        <v>307</v>
      </c>
      <c r="C591" s="244" t="s">
        <v>180</v>
      </c>
      <c r="D591" s="244" t="s">
        <v>2401</v>
      </c>
      <c r="E591" s="264" t="s">
        <v>2392</v>
      </c>
    </row>
    <row r="592" spans="1:8" ht="18" customHeight="1" x14ac:dyDescent="0.25">
      <c r="A592" s="244" t="s">
        <v>561</v>
      </c>
      <c r="B592" s="244" t="s">
        <v>562</v>
      </c>
      <c r="C592" s="244" t="s">
        <v>2115</v>
      </c>
      <c r="D592" s="244" t="s">
        <v>2386</v>
      </c>
      <c r="E592" s="264" t="s">
        <v>2390</v>
      </c>
    </row>
    <row r="593" spans="1:8" ht="18" customHeight="1" x14ac:dyDescent="0.25">
      <c r="A593" s="244" t="s">
        <v>563</v>
      </c>
      <c r="B593" s="244" t="s">
        <v>564</v>
      </c>
      <c r="C593" s="244" t="s">
        <v>187</v>
      </c>
      <c r="D593" s="244" t="s">
        <v>2387</v>
      </c>
      <c r="E593" s="264" t="s">
        <v>2389</v>
      </c>
    </row>
    <row r="594" spans="1:8" s="247" customFormat="1" ht="18" customHeight="1" x14ac:dyDescent="0.25">
      <c r="A594" s="244" t="s">
        <v>198</v>
      </c>
      <c r="B594" s="244" t="s">
        <v>199</v>
      </c>
      <c r="C594" s="244" t="s">
        <v>219</v>
      </c>
      <c r="D594" s="244" t="s">
        <v>2386</v>
      </c>
      <c r="E594" s="264" t="s">
        <v>2390</v>
      </c>
    </row>
    <row r="595" spans="1:8" ht="18" customHeight="1" x14ac:dyDescent="0.25">
      <c r="A595" s="244" t="s">
        <v>639</v>
      </c>
      <c r="B595" s="244" t="s">
        <v>462</v>
      </c>
      <c r="C595" s="244" t="s">
        <v>559</v>
      </c>
      <c r="D595" s="244" t="s">
        <v>2388</v>
      </c>
      <c r="E595" s="264" t="s">
        <v>2395</v>
      </c>
    </row>
    <row r="596" spans="1:8" ht="18" customHeight="1" x14ac:dyDescent="0.25">
      <c r="A596" s="244" t="s">
        <v>14</v>
      </c>
      <c r="B596" s="244" t="s">
        <v>170</v>
      </c>
      <c r="C596" s="244" t="s">
        <v>461</v>
      </c>
      <c r="D596" s="244" t="s">
        <v>2399</v>
      </c>
      <c r="E596" s="264" t="s">
        <v>2393</v>
      </c>
    </row>
    <row r="597" spans="1:8" ht="18" customHeight="1" x14ac:dyDescent="0.25">
      <c r="A597" s="244" t="s">
        <v>295</v>
      </c>
      <c r="B597" s="244" t="s">
        <v>296</v>
      </c>
      <c r="C597" s="244" t="s">
        <v>111</v>
      </c>
      <c r="D597" s="244" t="s">
        <v>2401</v>
      </c>
      <c r="E597" s="264" t="s">
        <v>2392</v>
      </c>
    </row>
    <row r="598" spans="1:8" ht="18" customHeight="1" x14ac:dyDescent="0.25">
      <c r="A598" s="244" t="s">
        <v>12</v>
      </c>
      <c r="B598" s="244" t="s">
        <v>13</v>
      </c>
      <c r="C598" s="244" t="s">
        <v>301</v>
      </c>
      <c r="D598" s="244" t="s">
        <v>2401</v>
      </c>
      <c r="E598" s="264" t="s">
        <v>2392</v>
      </c>
    </row>
    <row r="599" spans="1:8" ht="18" customHeight="1" x14ac:dyDescent="0.25">
      <c r="A599" s="244" t="s">
        <v>353</v>
      </c>
      <c r="B599" s="244" t="s">
        <v>662</v>
      </c>
      <c r="C599" s="244" t="s">
        <v>341</v>
      </c>
      <c r="D599" s="244" t="s">
        <v>2387</v>
      </c>
      <c r="E599" s="264" t="s">
        <v>2389</v>
      </c>
      <c r="F599" s="258"/>
      <c r="G599" s="258"/>
      <c r="H599" s="258"/>
    </row>
    <row r="600" spans="1:8" ht="18" customHeight="1" x14ac:dyDescent="0.25">
      <c r="A600" s="244" t="s">
        <v>354</v>
      </c>
      <c r="B600" s="244" t="s">
        <v>544</v>
      </c>
      <c r="C600" s="244" t="s">
        <v>235</v>
      </c>
      <c r="D600" s="244" t="s">
        <v>2401</v>
      </c>
      <c r="E600" s="264" t="s">
        <v>2392</v>
      </c>
      <c r="F600" s="258"/>
      <c r="G600" s="258"/>
      <c r="H600" s="258"/>
    </row>
    <row r="601" spans="1:8" ht="18" customHeight="1" x14ac:dyDescent="0.25">
      <c r="A601" s="244" t="s">
        <v>427</v>
      </c>
      <c r="B601" s="244" t="s">
        <v>463</v>
      </c>
      <c r="C601" s="244" t="s">
        <v>464</v>
      </c>
      <c r="D601" s="244" t="s">
        <v>2387</v>
      </c>
      <c r="E601" s="264" t="s">
        <v>2389</v>
      </c>
      <c r="F601" s="258"/>
      <c r="G601" s="258"/>
      <c r="H601" s="258"/>
    </row>
    <row r="602" spans="1:8" ht="18" customHeight="1" x14ac:dyDescent="0.25">
      <c r="A602" s="244" t="s">
        <v>1284</v>
      </c>
      <c r="B602" s="244" t="s">
        <v>669</v>
      </c>
      <c r="C602" s="244" t="s">
        <v>542</v>
      </c>
      <c r="D602" s="244" t="s">
        <v>2396</v>
      </c>
      <c r="E602" s="264" t="s">
        <v>2391</v>
      </c>
      <c r="F602" s="258"/>
      <c r="G602" s="258"/>
      <c r="H602" s="258"/>
    </row>
    <row r="603" spans="1:8" ht="18" customHeight="1" x14ac:dyDescent="0.25">
      <c r="A603" s="244" t="s">
        <v>1284</v>
      </c>
      <c r="B603" s="244" t="s">
        <v>1283</v>
      </c>
      <c r="C603" s="244" t="s">
        <v>542</v>
      </c>
      <c r="D603" s="244" t="s">
        <v>2396</v>
      </c>
      <c r="E603" s="264" t="s">
        <v>2391</v>
      </c>
      <c r="F603" s="258"/>
      <c r="G603" s="258"/>
      <c r="H603" s="258"/>
    </row>
    <row r="604" spans="1:8" ht="18" customHeight="1" x14ac:dyDescent="0.25">
      <c r="A604" s="244" t="s">
        <v>322</v>
      </c>
      <c r="B604" s="244" t="s">
        <v>193</v>
      </c>
      <c r="C604" s="244" t="s">
        <v>194</v>
      </c>
      <c r="D604" s="244" t="s">
        <v>2386</v>
      </c>
      <c r="E604" s="264" t="s">
        <v>2390</v>
      </c>
      <c r="F604" s="258"/>
      <c r="G604" s="258"/>
      <c r="H604" s="258"/>
    </row>
    <row r="605" spans="1:8" ht="18" customHeight="1" x14ac:dyDescent="0.25">
      <c r="A605" s="244" t="s">
        <v>469</v>
      </c>
      <c r="B605" s="244" t="s">
        <v>470</v>
      </c>
      <c r="C605" s="244" t="s">
        <v>664</v>
      </c>
      <c r="D605" s="244" t="s">
        <v>2387</v>
      </c>
      <c r="E605" s="264" t="s">
        <v>2389</v>
      </c>
      <c r="F605" s="258"/>
      <c r="G605" s="258"/>
      <c r="H605" s="258"/>
    </row>
    <row r="606" spans="1:8" ht="18" customHeight="1" x14ac:dyDescent="0.25">
      <c r="A606" s="244" t="s">
        <v>191</v>
      </c>
      <c r="B606" s="244" t="s">
        <v>192</v>
      </c>
      <c r="C606" s="244" t="s">
        <v>546</v>
      </c>
      <c r="D606" s="244" t="s">
        <v>2387</v>
      </c>
      <c r="E606" s="264" t="s">
        <v>2389</v>
      </c>
      <c r="F606" s="258"/>
      <c r="G606" s="258"/>
      <c r="H606" s="258"/>
    </row>
    <row r="607" spans="1:8" ht="18" customHeight="1" x14ac:dyDescent="0.25">
      <c r="A607" s="244" t="s">
        <v>186</v>
      </c>
      <c r="B607" s="244" t="s">
        <v>460</v>
      </c>
      <c r="C607" s="244" t="s">
        <v>301</v>
      </c>
      <c r="D607" s="244" t="s">
        <v>2401</v>
      </c>
      <c r="E607" s="264" t="s">
        <v>2392</v>
      </c>
      <c r="F607" s="258"/>
      <c r="G607" s="258"/>
      <c r="H607" s="258"/>
    </row>
    <row r="608" spans="1:8" ht="18" customHeight="1" x14ac:dyDescent="0.25">
      <c r="A608" s="244" t="s">
        <v>428</v>
      </c>
      <c r="B608" s="244" t="s">
        <v>429</v>
      </c>
      <c r="C608" s="244" t="s">
        <v>179</v>
      </c>
      <c r="D608" s="244" t="s">
        <v>2400</v>
      </c>
      <c r="E608" s="264" t="s">
        <v>2394</v>
      </c>
      <c r="F608" s="258"/>
      <c r="G608" s="258"/>
      <c r="H608" s="258"/>
    </row>
    <row r="609" spans="1:8" ht="18" customHeight="1" x14ac:dyDescent="0.25">
      <c r="A609" s="244" t="s">
        <v>402</v>
      </c>
      <c r="B609" s="244" t="s">
        <v>0</v>
      </c>
      <c r="C609" s="244" t="s">
        <v>301</v>
      </c>
      <c r="D609" s="244" t="s">
        <v>2388</v>
      </c>
      <c r="E609" s="264" t="s">
        <v>2395</v>
      </c>
      <c r="F609" s="258"/>
      <c r="G609" s="258"/>
      <c r="H609" s="258"/>
    </row>
    <row r="610" spans="1:8" ht="18" customHeight="1" x14ac:dyDescent="0.25">
      <c r="A610" s="244" t="s">
        <v>135</v>
      </c>
      <c r="B610" s="244" t="s">
        <v>136</v>
      </c>
      <c r="C610" s="244" t="s">
        <v>555</v>
      </c>
      <c r="D610" s="244" t="s">
        <v>2401</v>
      </c>
      <c r="E610" s="264" t="s">
        <v>2392</v>
      </c>
      <c r="F610" s="258"/>
      <c r="G610" s="258"/>
      <c r="H610" s="258"/>
    </row>
    <row r="611" spans="1:8" ht="18" customHeight="1" x14ac:dyDescent="0.25">
      <c r="A611" s="244" t="s">
        <v>44</v>
      </c>
      <c r="B611" s="244" t="s">
        <v>2372</v>
      </c>
      <c r="C611" s="244" t="s">
        <v>301</v>
      </c>
      <c r="D611" s="244" t="s">
        <v>2399</v>
      </c>
      <c r="E611" s="264" t="s">
        <v>2393</v>
      </c>
      <c r="F611" s="258"/>
      <c r="G611" s="258"/>
      <c r="H611" s="258"/>
    </row>
    <row r="612" spans="1:8" ht="18" customHeight="1" x14ac:dyDescent="0.25">
      <c r="A612" s="244" t="s">
        <v>430</v>
      </c>
      <c r="B612" s="244" t="s">
        <v>431</v>
      </c>
      <c r="C612" s="244" t="s">
        <v>471</v>
      </c>
      <c r="D612" s="244" t="s">
        <v>2386</v>
      </c>
      <c r="E612" s="264" t="s">
        <v>2390</v>
      </c>
      <c r="F612" s="258"/>
      <c r="G612" s="258"/>
      <c r="H612" s="258"/>
    </row>
    <row r="613" spans="1:8" ht="18" customHeight="1" x14ac:dyDescent="0.25">
      <c r="A613" s="244" t="s">
        <v>143</v>
      </c>
      <c r="B613" s="244" t="s">
        <v>144</v>
      </c>
      <c r="C613" s="244" t="s">
        <v>188</v>
      </c>
      <c r="D613" s="244" t="s">
        <v>2396</v>
      </c>
      <c r="E613" s="264" t="s">
        <v>2391</v>
      </c>
      <c r="F613" s="258"/>
      <c r="G613" s="258"/>
      <c r="H613" s="258"/>
    </row>
    <row r="614" spans="1:8" s="246" customFormat="1" ht="18" customHeight="1" x14ac:dyDescent="0.25">
      <c r="A614" s="244" t="s">
        <v>145</v>
      </c>
      <c r="B614" s="244" t="s">
        <v>146</v>
      </c>
      <c r="C614" s="244" t="s">
        <v>545</v>
      </c>
      <c r="D614" s="244" t="s">
        <v>2396</v>
      </c>
      <c r="E614" s="264" t="s">
        <v>2391</v>
      </c>
    </row>
    <row r="615" spans="1:8" ht="18" customHeight="1" x14ac:dyDescent="0.25">
      <c r="A615" s="244" t="s">
        <v>338</v>
      </c>
      <c r="B615" s="244" t="s">
        <v>2277</v>
      </c>
      <c r="C615" s="244" t="s">
        <v>536</v>
      </c>
      <c r="D615" s="244" t="s">
        <v>2400</v>
      </c>
      <c r="E615" s="264" t="s">
        <v>2394</v>
      </c>
      <c r="F615" s="258"/>
      <c r="G615" s="258"/>
      <c r="H615" s="258"/>
    </row>
    <row r="616" spans="1:8" ht="18" customHeight="1" x14ac:dyDescent="0.25">
      <c r="A616" s="244" t="s">
        <v>76</v>
      </c>
      <c r="B616" s="244" t="s">
        <v>321</v>
      </c>
      <c r="C616" s="244" t="s">
        <v>235</v>
      </c>
      <c r="D616" s="244" t="s">
        <v>2386</v>
      </c>
      <c r="E616" s="264" t="s">
        <v>2390</v>
      </c>
      <c r="F616" s="258"/>
      <c r="G616" s="258"/>
      <c r="H616" s="258"/>
    </row>
    <row r="617" spans="1:8" ht="18" customHeight="1" x14ac:dyDescent="0.25">
      <c r="A617" s="244" t="s">
        <v>667</v>
      </c>
      <c r="B617" s="244" t="s">
        <v>368</v>
      </c>
      <c r="C617" s="244" t="s">
        <v>301</v>
      </c>
      <c r="D617" s="244" t="s">
        <v>2400</v>
      </c>
      <c r="E617" s="264" t="s">
        <v>2394</v>
      </c>
      <c r="F617" s="258"/>
      <c r="G617" s="258"/>
      <c r="H617" s="258"/>
    </row>
    <row r="618" spans="1:8" ht="18" customHeight="1" x14ac:dyDescent="0.25">
      <c r="A618" s="244" t="s">
        <v>359</v>
      </c>
      <c r="B618" s="244" t="s">
        <v>360</v>
      </c>
      <c r="C618" s="244" t="s">
        <v>200</v>
      </c>
      <c r="D618" s="244" t="s">
        <v>2399</v>
      </c>
      <c r="E618" s="264" t="s">
        <v>2393</v>
      </c>
      <c r="F618" s="258"/>
      <c r="G618" s="258"/>
      <c r="H618" s="258"/>
    </row>
    <row r="619" spans="1:8" ht="18" customHeight="1" x14ac:dyDescent="0.25">
      <c r="A619" s="244" t="s">
        <v>347</v>
      </c>
      <c r="B619" s="244" t="s">
        <v>348</v>
      </c>
      <c r="C619" s="244" t="s">
        <v>111</v>
      </c>
      <c r="D619" s="244" t="s">
        <v>2399</v>
      </c>
      <c r="E619" s="264" t="s">
        <v>2393</v>
      </c>
      <c r="F619" s="258"/>
      <c r="G619" s="258"/>
      <c r="H619" s="258"/>
    </row>
    <row r="620" spans="1:8" ht="18" customHeight="1" x14ac:dyDescent="0.25">
      <c r="A620" s="244" t="s">
        <v>349</v>
      </c>
      <c r="B620" s="244" t="s">
        <v>350</v>
      </c>
      <c r="C620" s="244" t="s">
        <v>351</v>
      </c>
      <c r="D620" s="244" t="s">
        <v>2388</v>
      </c>
      <c r="E620" s="264" t="s">
        <v>2395</v>
      </c>
      <c r="F620" s="258"/>
      <c r="G620" s="258"/>
      <c r="H620" s="258"/>
    </row>
    <row r="621" spans="1:8" ht="18" customHeight="1" x14ac:dyDescent="0.25">
      <c r="A621" s="244" t="s">
        <v>352</v>
      </c>
      <c r="B621" s="244" t="s">
        <v>692</v>
      </c>
      <c r="C621" s="244" t="s">
        <v>341</v>
      </c>
      <c r="D621" s="244" t="s">
        <v>2400</v>
      </c>
      <c r="E621" s="264" t="s">
        <v>2394</v>
      </c>
      <c r="F621" s="258"/>
      <c r="G621" s="258"/>
      <c r="H621" s="258"/>
    </row>
    <row r="622" spans="1:8" ht="18" customHeight="1" x14ac:dyDescent="0.25">
      <c r="A622" s="244" t="s">
        <v>432</v>
      </c>
      <c r="B622" s="244" t="s">
        <v>433</v>
      </c>
      <c r="C622" s="244" t="s">
        <v>434</v>
      </c>
      <c r="D622" s="244" t="s">
        <v>2400</v>
      </c>
      <c r="E622" s="264" t="s">
        <v>2394</v>
      </c>
      <c r="F622" s="258"/>
      <c r="G622" s="258"/>
      <c r="H622" s="258"/>
    </row>
    <row r="623" spans="1:8" ht="18" customHeight="1" x14ac:dyDescent="0.25">
      <c r="A623" s="244" t="s">
        <v>435</v>
      </c>
      <c r="B623" s="244" t="s">
        <v>585</v>
      </c>
      <c r="C623" s="244" t="s">
        <v>77</v>
      </c>
      <c r="D623" s="244" t="s">
        <v>2400</v>
      </c>
      <c r="E623" s="264" t="s">
        <v>2394</v>
      </c>
      <c r="F623" s="258"/>
      <c r="G623" s="258"/>
      <c r="H623" s="258"/>
    </row>
    <row r="624" spans="1:8" ht="18" customHeight="1" x14ac:dyDescent="0.25">
      <c r="A624" s="244" t="s">
        <v>394</v>
      </c>
      <c r="B624" s="244" t="s">
        <v>207</v>
      </c>
      <c r="C624" s="244" t="s">
        <v>395</v>
      </c>
      <c r="D624" s="244" t="s">
        <v>2387</v>
      </c>
      <c r="E624" s="264" t="s">
        <v>2389</v>
      </c>
      <c r="F624" s="263"/>
      <c r="G624" s="263"/>
      <c r="H624" s="263"/>
    </row>
    <row r="625" spans="1:8" ht="18" customHeight="1" x14ac:dyDescent="0.25">
      <c r="A625" s="244" t="s">
        <v>396</v>
      </c>
      <c r="B625" s="244" t="s">
        <v>627</v>
      </c>
      <c r="C625" s="244" t="s">
        <v>542</v>
      </c>
      <c r="D625" s="244" t="s">
        <v>2400</v>
      </c>
      <c r="E625" s="264" t="s">
        <v>2394</v>
      </c>
      <c r="F625" s="263"/>
      <c r="G625" s="263"/>
      <c r="H625" s="263"/>
    </row>
    <row r="626" spans="1:8" ht="18" customHeight="1" x14ac:dyDescent="0.25">
      <c r="A626" s="244" t="s">
        <v>114</v>
      </c>
      <c r="B626" s="244" t="s">
        <v>1797</v>
      </c>
      <c r="C626" s="244" t="s">
        <v>220</v>
      </c>
      <c r="D626" s="244" t="s">
        <v>2400</v>
      </c>
      <c r="E626" s="264" t="s">
        <v>2394</v>
      </c>
      <c r="F626" s="263"/>
      <c r="G626" s="263"/>
      <c r="H626" s="263"/>
    </row>
    <row r="627" spans="1:8" ht="18" customHeight="1" x14ac:dyDescent="0.25">
      <c r="A627" s="244" t="s">
        <v>578</v>
      </c>
      <c r="B627" s="244" t="s">
        <v>540</v>
      </c>
      <c r="C627" s="244" t="s">
        <v>292</v>
      </c>
      <c r="D627" s="244" t="s">
        <v>2399</v>
      </c>
      <c r="E627" s="264" t="s">
        <v>2393</v>
      </c>
      <c r="F627" s="258"/>
      <c r="G627" s="258"/>
      <c r="H627" s="258"/>
    </row>
    <row r="628" spans="1:8" ht="18" customHeight="1" x14ac:dyDescent="0.25">
      <c r="A628" s="244" t="s">
        <v>496</v>
      </c>
      <c r="B628" s="244" t="s">
        <v>511</v>
      </c>
      <c r="C628" s="244" t="s">
        <v>292</v>
      </c>
      <c r="D628" s="244" t="s">
        <v>2400</v>
      </c>
      <c r="E628" s="264" t="s">
        <v>2394</v>
      </c>
      <c r="F628" s="258"/>
      <c r="G628" s="258"/>
      <c r="H628" s="258"/>
    </row>
    <row r="629" spans="1:8" ht="18" customHeight="1" x14ac:dyDescent="0.25">
      <c r="A629" s="244" t="s">
        <v>358</v>
      </c>
      <c r="B629" s="244" t="s">
        <v>246</v>
      </c>
      <c r="C629" s="244" t="s">
        <v>630</v>
      </c>
      <c r="D629" s="244" t="s">
        <v>2386</v>
      </c>
      <c r="E629" s="264" t="s">
        <v>2390</v>
      </c>
      <c r="F629" s="258"/>
      <c r="G629" s="258"/>
      <c r="H629" s="258"/>
    </row>
    <row r="630" spans="1:8" ht="18" customHeight="1" x14ac:dyDescent="0.25">
      <c r="A630" s="244" t="s">
        <v>507</v>
      </c>
      <c r="B630" s="244" t="s">
        <v>508</v>
      </c>
      <c r="C630" s="244" t="s">
        <v>341</v>
      </c>
      <c r="D630" s="244" t="s">
        <v>2400</v>
      </c>
      <c r="E630" s="264" t="s">
        <v>2394</v>
      </c>
      <c r="F630" s="263"/>
      <c r="G630" s="263"/>
      <c r="H630" s="263"/>
    </row>
    <row r="631" spans="1:8" ht="18" customHeight="1" x14ac:dyDescent="0.25">
      <c r="A631" s="244" t="s">
        <v>102</v>
      </c>
      <c r="B631" s="244" t="s">
        <v>505</v>
      </c>
      <c r="C631" s="244" t="s">
        <v>466</v>
      </c>
      <c r="D631" s="244" t="s">
        <v>2400</v>
      </c>
      <c r="E631" s="264" t="s">
        <v>2394</v>
      </c>
      <c r="F631" s="258"/>
      <c r="G631" s="258"/>
      <c r="H631" s="258"/>
    </row>
    <row r="632" spans="1:8" ht="18" customHeight="1" x14ac:dyDescent="0.25">
      <c r="A632" s="244" t="s">
        <v>134</v>
      </c>
      <c r="B632" s="244" t="s">
        <v>113</v>
      </c>
      <c r="C632" s="244" t="s">
        <v>482</v>
      </c>
      <c r="D632" s="244" t="s">
        <v>2396</v>
      </c>
      <c r="E632" s="264" t="s">
        <v>2391</v>
      </c>
      <c r="F632" s="258"/>
      <c r="G632" s="258"/>
      <c r="H632" s="258"/>
    </row>
    <row r="633" spans="1:8" ht="18" customHeight="1" x14ac:dyDescent="0.25">
      <c r="A633" s="244" t="s">
        <v>242</v>
      </c>
      <c r="B633" s="244" t="s">
        <v>537</v>
      </c>
      <c r="C633" s="244" t="s">
        <v>588</v>
      </c>
      <c r="D633" s="244" t="s">
        <v>2400</v>
      </c>
      <c r="E633" s="264" t="s">
        <v>2394</v>
      </c>
      <c r="F633" s="258"/>
      <c r="G633" s="258"/>
      <c r="H633" s="258"/>
    </row>
    <row r="634" spans="1:8" ht="18" customHeight="1" x14ac:dyDescent="0.25">
      <c r="A634" s="244" t="s">
        <v>592</v>
      </c>
      <c r="B634" s="244" t="s">
        <v>329</v>
      </c>
      <c r="C634" s="244" t="s">
        <v>448</v>
      </c>
      <c r="D634" s="244" t="s">
        <v>2399</v>
      </c>
      <c r="E634" s="264" t="s">
        <v>2393</v>
      </c>
      <c r="F634" s="258"/>
      <c r="G634" s="258"/>
      <c r="H634" s="258"/>
    </row>
    <row r="635" spans="1:8" ht="18" customHeight="1" x14ac:dyDescent="0.25">
      <c r="A635" s="244" t="s">
        <v>330</v>
      </c>
      <c r="B635" s="244" t="s">
        <v>331</v>
      </c>
      <c r="C635" s="244" t="s">
        <v>332</v>
      </c>
      <c r="D635" s="244" t="s">
        <v>2399</v>
      </c>
      <c r="E635" s="264" t="s">
        <v>2393</v>
      </c>
      <c r="F635" s="258"/>
      <c r="G635" s="258"/>
      <c r="H635" s="258"/>
    </row>
    <row r="636" spans="1:8" ht="18" customHeight="1" x14ac:dyDescent="0.25">
      <c r="A636" s="244" t="s">
        <v>333</v>
      </c>
      <c r="B636" s="244" t="s">
        <v>334</v>
      </c>
      <c r="C636" s="244" t="s">
        <v>482</v>
      </c>
      <c r="D636" s="244" t="s">
        <v>2387</v>
      </c>
      <c r="E636" s="264" t="s">
        <v>2389</v>
      </c>
      <c r="F636" s="258"/>
      <c r="G636" s="258"/>
      <c r="H636" s="258"/>
    </row>
    <row r="637" spans="1:8" ht="18" customHeight="1" x14ac:dyDescent="0.25">
      <c r="A637" s="244" t="s">
        <v>82</v>
      </c>
      <c r="B637" s="244" t="s">
        <v>456</v>
      </c>
      <c r="C637" s="244" t="s">
        <v>661</v>
      </c>
      <c r="D637" s="244" t="s">
        <v>2386</v>
      </c>
      <c r="E637" s="264" t="s">
        <v>2390</v>
      </c>
      <c r="F637" s="258"/>
      <c r="G637" s="258"/>
      <c r="H637" s="258"/>
    </row>
    <row r="638" spans="1:8" ht="18" customHeight="1" x14ac:dyDescent="0.25">
      <c r="A638" s="244" t="s">
        <v>457</v>
      </c>
      <c r="B638" s="244" t="s">
        <v>274</v>
      </c>
      <c r="C638" s="244" t="s">
        <v>235</v>
      </c>
      <c r="D638" s="244" t="s">
        <v>2387</v>
      </c>
      <c r="E638" s="264" t="s">
        <v>2389</v>
      </c>
      <c r="F638" s="258"/>
      <c r="G638" s="258"/>
      <c r="H638" s="258"/>
    </row>
    <row r="639" spans="1:8" ht="18" customHeight="1" x14ac:dyDescent="0.25">
      <c r="A639" s="244" t="s">
        <v>196</v>
      </c>
      <c r="B639" s="244" t="s">
        <v>197</v>
      </c>
      <c r="C639" s="244" t="s">
        <v>235</v>
      </c>
      <c r="D639" s="244" t="s">
        <v>2388</v>
      </c>
      <c r="E639" s="264" t="s">
        <v>2395</v>
      </c>
      <c r="F639" s="258"/>
      <c r="G639" s="258"/>
      <c r="H639" s="258"/>
    </row>
    <row r="640" spans="1:8" ht="18" customHeight="1" x14ac:dyDescent="0.25">
      <c r="A640" s="244" t="s">
        <v>254</v>
      </c>
      <c r="B640" s="244" t="s">
        <v>475</v>
      </c>
      <c r="C640" s="244" t="s">
        <v>301</v>
      </c>
      <c r="D640" s="244" t="s">
        <v>2399</v>
      </c>
      <c r="E640" s="264" t="s">
        <v>2393</v>
      </c>
      <c r="F640" s="258"/>
      <c r="G640" s="258"/>
      <c r="H640" s="258"/>
    </row>
    <row r="641" spans="1:8" ht="18" customHeight="1" x14ac:dyDescent="0.25">
      <c r="A641" s="244" t="s">
        <v>476</v>
      </c>
      <c r="B641" s="244" t="s">
        <v>477</v>
      </c>
      <c r="C641" s="244" t="s">
        <v>301</v>
      </c>
      <c r="D641" s="244" t="s">
        <v>2386</v>
      </c>
      <c r="E641" s="264" t="s">
        <v>2390</v>
      </c>
      <c r="F641" s="258"/>
      <c r="G641" s="258"/>
      <c r="H641" s="258"/>
    </row>
    <row r="642" spans="1:8" ht="18" customHeight="1" x14ac:dyDescent="0.25">
      <c r="A642" s="244" t="s">
        <v>275</v>
      </c>
      <c r="B642" s="244" t="s">
        <v>276</v>
      </c>
      <c r="C642" s="244" t="s">
        <v>235</v>
      </c>
      <c r="D642" s="244" t="s">
        <v>2401</v>
      </c>
      <c r="E642" s="264" t="s">
        <v>2392</v>
      </c>
      <c r="F642" s="263"/>
      <c r="G642" s="263"/>
      <c r="H642" s="263"/>
    </row>
    <row r="643" spans="1:8" ht="18" customHeight="1" x14ac:dyDescent="0.25">
      <c r="A643" s="244" t="s">
        <v>478</v>
      </c>
      <c r="B643" s="244" t="s">
        <v>479</v>
      </c>
      <c r="C643" s="244" t="s">
        <v>560</v>
      </c>
      <c r="D643" s="244" t="s">
        <v>2396</v>
      </c>
      <c r="E643" s="264" t="s">
        <v>2391</v>
      </c>
      <c r="F643" s="263"/>
      <c r="G643" s="263"/>
      <c r="H643" s="263"/>
    </row>
    <row r="644" spans="1:8" ht="18" customHeight="1" x14ac:dyDescent="0.25">
      <c r="A644" s="244" t="s">
        <v>480</v>
      </c>
      <c r="B644" s="244" t="s">
        <v>626</v>
      </c>
      <c r="C644" s="244" t="s">
        <v>485</v>
      </c>
      <c r="D644" s="244" t="s">
        <v>2396</v>
      </c>
      <c r="E644" s="264" t="s">
        <v>2391</v>
      </c>
      <c r="F644" s="258"/>
      <c r="G644" s="258"/>
      <c r="H644" s="258"/>
    </row>
    <row r="645" spans="1:8" ht="18" customHeight="1" x14ac:dyDescent="0.25">
      <c r="A645" s="244" t="s">
        <v>481</v>
      </c>
      <c r="B645" s="244" t="s">
        <v>270</v>
      </c>
      <c r="C645" s="244" t="s">
        <v>235</v>
      </c>
      <c r="D645" s="244" t="s">
        <v>2401</v>
      </c>
      <c r="E645" s="264" t="s">
        <v>2392</v>
      </c>
      <c r="F645" s="258"/>
      <c r="G645" s="258"/>
      <c r="H645" s="258"/>
    </row>
    <row r="646" spans="1:8" ht="18" customHeight="1" x14ac:dyDescent="0.25">
      <c r="A646" s="244" t="s">
        <v>277</v>
      </c>
      <c r="B646" s="244" t="s">
        <v>1798</v>
      </c>
      <c r="C646" s="244" t="s">
        <v>482</v>
      </c>
      <c r="D646" s="244" t="s">
        <v>2387</v>
      </c>
      <c r="E646" s="264" t="s">
        <v>2389</v>
      </c>
      <c r="F646" s="263"/>
      <c r="G646" s="263"/>
      <c r="H646" s="263"/>
    </row>
    <row r="647" spans="1:8" ht="18" customHeight="1" x14ac:dyDescent="0.25">
      <c r="A647" s="244" t="s">
        <v>273</v>
      </c>
      <c r="B647" s="244" t="s">
        <v>263</v>
      </c>
      <c r="C647" s="244" t="s">
        <v>485</v>
      </c>
      <c r="D647" s="244" t="s">
        <v>2396</v>
      </c>
      <c r="E647" s="264" t="s">
        <v>2391</v>
      </c>
      <c r="F647" s="258"/>
      <c r="G647" s="258"/>
      <c r="H647" s="258"/>
    </row>
    <row r="648" spans="1:8" ht="18" customHeight="1" x14ac:dyDescent="0.25">
      <c r="A648" s="244" t="s">
        <v>265</v>
      </c>
      <c r="B648" s="244" t="s">
        <v>363</v>
      </c>
      <c r="C648" s="244" t="s">
        <v>482</v>
      </c>
      <c r="D648" s="244" t="s">
        <v>2388</v>
      </c>
      <c r="E648" s="264" t="s">
        <v>2395</v>
      </c>
      <c r="F648" s="258"/>
      <c r="G648" s="258"/>
      <c r="H648" s="258"/>
    </row>
    <row r="649" spans="1:8" ht="18" customHeight="1" x14ac:dyDescent="0.25">
      <c r="A649" s="244" t="s">
        <v>548</v>
      </c>
      <c r="B649" s="244" t="s">
        <v>259</v>
      </c>
      <c r="C649" s="244" t="s">
        <v>538</v>
      </c>
      <c r="D649" s="244" t="s">
        <v>2387</v>
      </c>
      <c r="E649" s="264" t="s">
        <v>2389</v>
      </c>
      <c r="F649" s="258"/>
      <c r="G649" s="258"/>
      <c r="H649" s="258"/>
    </row>
    <row r="650" spans="1:8" ht="18" customHeight="1" x14ac:dyDescent="0.25">
      <c r="A650" s="244" t="s">
        <v>598</v>
      </c>
      <c r="B650" s="244" t="s">
        <v>599</v>
      </c>
      <c r="C650" s="244" t="s">
        <v>235</v>
      </c>
      <c r="D650" s="244" t="s">
        <v>2386</v>
      </c>
      <c r="E650" s="264" t="s">
        <v>2390</v>
      </c>
      <c r="F650" s="258"/>
      <c r="G650" s="258"/>
      <c r="H650" s="258"/>
    </row>
    <row r="651" spans="1:8" ht="18" customHeight="1" x14ac:dyDescent="0.25">
      <c r="A651" s="244" t="s">
        <v>43</v>
      </c>
      <c r="B651" s="244" t="s">
        <v>404</v>
      </c>
      <c r="C651" s="244" t="s">
        <v>245</v>
      </c>
      <c r="D651" s="244" t="s">
        <v>2388</v>
      </c>
      <c r="E651" s="264" t="s">
        <v>2395</v>
      </c>
      <c r="F651" s="263"/>
      <c r="G651" s="263"/>
      <c r="H651" s="263"/>
    </row>
    <row r="652" spans="1:8" ht="18" customHeight="1" x14ac:dyDescent="0.25">
      <c r="A652" s="244" t="s">
        <v>90</v>
      </c>
      <c r="B652" s="244" t="s">
        <v>405</v>
      </c>
      <c r="C652" s="244" t="s">
        <v>59</v>
      </c>
      <c r="D652" s="244" t="s">
        <v>2396</v>
      </c>
      <c r="E652" s="264" t="s">
        <v>2391</v>
      </c>
      <c r="F652" s="258"/>
      <c r="G652" s="258"/>
      <c r="H652" s="258"/>
    </row>
    <row r="653" spans="1:8" ht="18" customHeight="1" x14ac:dyDescent="0.25">
      <c r="A653" s="244" t="s">
        <v>92</v>
      </c>
      <c r="B653" s="244" t="s">
        <v>141</v>
      </c>
      <c r="C653" s="244" t="s">
        <v>301</v>
      </c>
      <c r="D653" s="244" t="s">
        <v>2399</v>
      </c>
      <c r="E653" s="264" t="s">
        <v>2393</v>
      </c>
      <c r="F653" s="258"/>
      <c r="G653" s="258"/>
      <c r="H653" s="258"/>
    </row>
    <row r="654" spans="1:8" ht="18" customHeight="1" x14ac:dyDescent="0.25">
      <c r="A654" s="244" t="s">
        <v>202</v>
      </c>
      <c r="B654" s="244" t="s">
        <v>361</v>
      </c>
      <c r="C654" s="244" t="s">
        <v>670</v>
      </c>
      <c r="D654" s="244" t="s">
        <v>2387</v>
      </c>
      <c r="E654" s="264" t="s">
        <v>2389</v>
      </c>
      <c r="F654" s="258"/>
      <c r="G654" s="258"/>
      <c r="H654" s="258"/>
    </row>
    <row r="655" spans="1:8" ht="18" customHeight="1" x14ac:dyDescent="0.25">
      <c r="A655" s="244" t="s">
        <v>343</v>
      </c>
      <c r="B655" s="244" t="s">
        <v>142</v>
      </c>
      <c r="C655" s="244" t="s">
        <v>235</v>
      </c>
      <c r="D655" s="244" t="s">
        <v>2401</v>
      </c>
      <c r="E655" s="264" t="s">
        <v>2392</v>
      </c>
      <c r="F655" s="258"/>
      <c r="G655" s="258"/>
      <c r="H655" s="258"/>
    </row>
    <row r="656" spans="1:8" ht="18" customHeight="1" x14ac:dyDescent="0.25">
      <c r="A656" s="244" t="s">
        <v>344</v>
      </c>
      <c r="B656" s="244" t="s">
        <v>439</v>
      </c>
      <c r="C656" s="244" t="s">
        <v>301</v>
      </c>
      <c r="D656" s="244" t="s">
        <v>2399</v>
      </c>
      <c r="E656" s="264" t="s">
        <v>2393</v>
      </c>
      <c r="F656" s="263"/>
      <c r="G656" s="263"/>
      <c r="H656" s="263"/>
    </row>
    <row r="657" spans="1:8" ht="18" customHeight="1" x14ac:dyDescent="0.25">
      <c r="A657" s="244" t="s">
        <v>345</v>
      </c>
      <c r="B657" s="244" t="s">
        <v>440</v>
      </c>
      <c r="C657" s="244" t="s">
        <v>235</v>
      </c>
      <c r="D657" s="244" t="s">
        <v>2399</v>
      </c>
      <c r="E657" s="264" t="s">
        <v>2393</v>
      </c>
      <c r="F657" s="258"/>
      <c r="G657" s="258"/>
      <c r="H657" s="258"/>
    </row>
    <row r="658" spans="1:8" ht="18" customHeight="1" x14ac:dyDescent="0.25">
      <c r="A658" s="244" t="s">
        <v>346</v>
      </c>
      <c r="B658" s="244" t="s">
        <v>441</v>
      </c>
      <c r="C658" s="244" t="s">
        <v>301</v>
      </c>
      <c r="D658" s="244" t="s">
        <v>2387</v>
      </c>
      <c r="E658" s="264" t="s">
        <v>2389</v>
      </c>
      <c r="F658" s="258"/>
      <c r="G658" s="258"/>
      <c r="H658" s="258"/>
    </row>
    <row r="659" spans="1:8" ht="18" customHeight="1" x14ac:dyDescent="0.25">
      <c r="A659" s="244" t="s">
        <v>601</v>
      </c>
      <c r="B659" s="244" t="s">
        <v>455</v>
      </c>
      <c r="C659" s="244" t="s">
        <v>235</v>
      </c>
      <c r="D659" s="244" t="s">
        <v>2388</v>
      </c>
      <c r="E659" s="264" t="s">
        <v>2395</v>
      </c>
      <c r="F659" s="258"/>
      <c r="G659" s="258"/>
      <c r="H659" s="258"/>
    </row>
    <row r="660" spans="1:8" ht="18" customHeight="1" x14ac:dyDescent="0.25">
      <c r="A660" s="244" t="s">
        <v>602</v>
      </c>
      <c r="B660" s="244" t="s">
        <v>74</v>
      </c>
      <c r="C660" s="244" t="s">
        <v>482</v>
      </c>
      <c r="D660" s="244" t="s">
        <v>2387</v>
      </c>
      <c r="E660" s="264" t="s">
        <v>2389</v>
      </c>
      <c r="F660" s="258"/>
      <c r="G660" s="258"/>
      <c r="H660" s="258"/>
    </row>
    <row r="661" spans="1:8" ht="18" customHeight="1" x14ac:dyDescent="0.25">
      <c r="A661" s="244" t="s">
        <v>603</v>
      </c>
      <c r="B661" s="244" t="s">
        <v>365</v>
      </c>
      <c r="C661" s="244" t="s">
        <v>482</v>
      </c>
      <c r="D661" s="244" t="s">
        <v>2401</v>
      </c>
      <c r="E661" s="264" t="s">
        <v>2392</v>
      </c>
      <c r="F661" s="258"/>
      <c r="G661" s="258"/>
      <c r="H661" s="258"/>
    </row>
    <row r="662" spans="1:8" ht="18" customHeight="1" x14ac:dyDescent="0.25">
      <c r="A662" s="244" t="s">
        <v>604</v>
      </c>
      <c r="B662" s="244" t="s">
        <v>299</v>
      </c>
      <c r="C662" s="244" t="s">
        <v>607</v>
      </c>
      <c r="D662" s="244" t="s">
        <v>2396</v>
      </c>
      <c r="E662" s="264" t="s">
        <v>2391</v>
      </c>
      <c r="F662" s="258"/>
      <c r="G662" s="258"/>
      <c r="H662" s="258"/>
    </row>
    <row r="663" spans="1:8" ht="18" customHeight="1" x14ac:dyDescent="0.25">
      <c r="A663" s="244" t="s">
        <v>665</v>
      </c>
      <c r="B663" s="244" t="s">
        <v>167</v>
      </c>
      <c r="C663" s="244" t="s">
        <v>301</v>
      </c>
      <c r="D663" s="244" t="s">
        <v>2400</v>
      </c>
      <c r="E663" s="264" t="s">
        <v>2394</v>
      </c>
      <c r="F663" s="258"/>
      <c r="G663" s="258"/>
      <c r="H663" s="258"/>
    </row>
    <row r="664" spans="1:8" ht="18" customHeight="1" x14ac:dyDescent="0.25">
      <c r="A664" s="244" t="s">
        <v>148</v>
      </c>
      <c r="B664" s="244" t="s">
        <v>181</v>
      </c>
      <c r="C664" s="244" t="s">
        <v>482</v>
      </c>
      <c r="D664" s="244" t="s">
        <v>2388</v>
      </c>
      <c r="E664" s="264" t="s">
        <v>2395</v>
      </c>
      <c r="F664" s="263"/>
      <c r="G664" s="263"/>
      <c r="H664" s="263"/>
    </row>
    <row r="665" spans="1:8" ht="18" customHeight="1" x14ac:dyDescent="0.25">
      <c r="A665" s="244" t="s">
        <v>149</v>
      </c>
      <c r="B665" s="244" t="s">
        <v>182</v>
      </c>
      <c r="C665" s="244" t="s">
        <v>235</v>
      </c>
      <c r="D665" s="244" t="s">
        <v>2386</v>
      </c>
      <c r="E665" s="264" t="s">
        <v>2390</v>
      </c>
      <c r="F665" s="258"/>
      <c r="G665" s="258"/>
      <c r="H665" s="258"/>
    </row>
    <row r="666" spans="1:8" ht="18" customHeight="1" x14ac:dyDescent="0.25">
      <c r="A666" s="244" t="s">
        <v>127</v>
      </c>
      <c r="B666" s="244" t="s">
        <v>966</v>
      </c>
      <c r="C666" s="244" t="s">
        <v>235</v>
      </c>
      <c r="D666" s="244" t="s">
        <v>2400</v>
      </c>
      <c r="E666" s="264" t="s">
        <v>2394</v>
      </c>
      <c r="F666" s="258"/>
      <c r="G666" s="258"/>
      <c r="H666" s="258"/>
    </row>
    <row r="667" spans="1:8" ht="18" customHeight="1" x14ac:dyDescent="0.25">
      <c r="A667" s="244" t="s">
        <v>128</v>
      </c>
      <c r="B667" s="244" t="s">
        <v>458</v>
      </c>
      <c r="C667" s="244" t="s">
        <v>482</v>
      </c>
      <c r="D667" s="244" t="s">
        <v>2396</v>
      </c>
      <c r="E667" s="264" t="s">
        <v>2391</v>
      </c>
      <c r="F667" s="258"/>
      <c r="G667" s="258"/>
      <c r="H667" s="258"/>
    </row>
    <row r="668" spans="1:8" ht="18" customHeight="1" x14ac:dyDescent="0.25">
      <c r="A668" s="244" t="s">
        <v>208</v>
      </c>
      <c r="B668" s="244" t="s">
        <v>695</v>
      </c>
      <c r="C668" s="244" t="s">
        <v>235</v>
      </c>
      <c r="D668" s="244" t="s">
        <v>2400</v>
      </c>
      <c r="E668" s="264" t="s">
        <v>2394</v>
      </c>
      <c r="F668" s="258"/>
      <c r="G668" s="258"/>
      <c r="H668" s="258"/>
    </row>
    <row r="669" spans="1:8" ht="18" customHeight="1" x14ac:dyDescent="0.25">
      <c r="A669" s="244" t="s">
        <v>308</v>
      </c>
      <c r="B669" s="244" t="s">
        <v>158</v>
      </c>
      <c r="C669" s="244" t="s">
        <v>538</v>
      </c>
      <c r="D669" s="244" t="s">
        <v>2386</v>
      </c>
      <c r="E669" s="264" t="s">
        <v>2390</v>
      </c>
      <c r="F669" s="258"/>
      <c r="G669" s="258"/>
      <c r="H669" s="258"/>
    </row>
    <row r="670" spans="1:8" ht="18" customHeight="1" x14ac:dyDescent="0.25">
      <c r="A670" s="244" t="s">
        <v>309</v>
      </c>
      <c r="B670" s="244" t="s">
        <v>397</v>
      </c>
      <c r="C670" s="244" t="s">
        <v>206</v>
      </c>
      <c r="D670" s="244" t="s">
        <v>2386</v>
      </c>
      <c r="E670" s="264" t="s">
        <v>2390</v>
      </c>
      <c r="F670" s="258"/>
      <c r="G670" s="258"/>
      <c r="H670" s="258"/>
    </row>
    <row r="671" spans="1:8" ht="18" customHeight="1" x14ac:dyDescent="0.25">
      <c r="A671" s="244" t="s">
        <v>310</v>
      </c>
      <c r="B671" s="244" t="s">
        <v>465</v>
      </c>
      <c r="C671" s="244" t="s">
        <v>188</v>
      </c>
      <c r="D671" s="244" t="s">
        <v>2401</v>
      </c>
      <c r="E671" s="264" t="s">
        <v>2392</v>
      </c>
      <c r="F671" s="258"/>
      <c r="G671" s="258"/>
      <c r="H671" s="258"/>
    </row>
    <row r="672" spans="1:8" ht="18" customHeight="1" x14ac:dyDescent="0.25">
      <c r="A672" s="244" t="s">
        <v>311</v>
      </c>
      <c r="B672" s="244" t="s">
        <v>262</v>
      </c>
      <c r="C672" s="244" t="s">
        <v>607</v>
      </c>
      <c r="D672" s="244" t="s">
        <v>2386</v>
      </c>
      <c r="E672" s="264" t="s">
        <v>2390</v>
      </c>
      <c r="F672" s="258"/>
      <c r="G672" s="258"/>
      <c r="H672" s="258"/>
    </row>
    <row r="673" spans="1:8" ht="18" customHeight="1" x14ac:dyDescent="0.25">
      <c r="A673" s="244" t="s">
        <v>312</v>
      </c>
      <c r="B673" s="244" t="s">
        <v>398</v>
      </c>
      <c r="C673" s="244" t="s">
        <v>542</v>
      </c>
      <c r="D673" s="244" t="s">
        <v>2396</v>
      </c>
      <c r="E673" s="264" t="s">
        <v>2391</v>
      </c>
      <c r="F673" s="258"/>
      <c r="G673" s="258"/>
      <c r="H673" s="258"/>
    </row>
    <row r="674" spans="1:8" ht="18" customHeight="1" x14ac:dyDescent="0.25">
      <c r="A674" s="244" t="s">
        <v>213</v>
      </c>
      <c r="B674" s="244" t="s">
        <v>399</v>
      </c>
      <c r="C674" s="244" t="s">
        <v>555</v>
      </c>
      <c r="D674" s="244" t="s">
        <v>2396</v>
      </c>
      <c r="E674" s="264" t="s">
        <v>2391</v>
      </c>
      <c r="F674" s="258"/>
      <c r="G674" s="258"/>
      <c r="H674" s="258"/>
    </row>
    <row r="675" spans="1:8" ht="18" customHeight="1" x14ac:dyDescent="0.25">
      <c r="A675" s="244" t="s">
        <v>154</v>
      </c>
      <c r="B675" s="244" t="s">
        <v>203</v>
      </c>
      <c r="C675" s="244" t="s">
        <v>248</v>
      </c>
      <c r="D675" s="244" t="s">
        <v>2386</v>
      </c>
      <c r="E675" s="264" t="s">
        <v>2390</v>
      </c>
      <c r="F675" s="258"/>
      <c r="G675" s="258"/>
      <c r="H675" s="258"/>
    </row>
    <row r="676" spans="1:8" ht="18" customHeight="1" x14ac:dyDescent="0.25">
      <c r="A676" s="244" t="s">
        <v>155</v>
      </c>
      <c r="B676" s="244" t="s">
        <v>204</v>
      </c>
      <c r="C676" s="244" t="s">
        <v>485</v>
      </c>
      <c r="D676" s="244" t="s">
        <v>2396</v>
      </c>
      <c r="E676" s="264" t="s">
        <v>2391</v>
      </c>
      <c r="F676" s="258"/>
      <c r="G676" s="258"/>
      <c r="H676" s="258"/>
    </row>
    <row r="677" spans="1:8" ht="18" customHeight="1" x14ac:dyDescent="0.25">
      <c r="A677" s="244" t="s">
        <v>150</v>
      </c>
      <c r="B677" s="244" t="s">
        <v>183</v>
      </c>
      <c r="C677" s="244" t="s">
        <v>61</v>
      </c>
      <c r="D677" s="244" t="s">
        <v>2396</v>
      </c>
      <c r="E677" s="264" t="s">
        <v>2391</v>
      </c>
      <c r="F677" s="258"/>
      <c r="G677" s="258"/>
      <c r="H677" s="258"/>
    </row>
    <row r="678" spans="1:8" ht="18" customHeight="1" x14ac:dyDescent="0.25">
      <c r="A678" s="244" t="s">
        <v>163</v>
      </c>
      <c r="B678" s="244" t="s">
        <v>164</v>
      </c>
      <c r="C678" s="244" t="s">
        <v>482</v>
      </c>
      <c r="D678" s="244" t="s">
        <v>2396</v>
      </c>
      <c r="E678" s="264" t="s">
        <v>2391</v>
      </c>
      <c r="F678" s="258"/>
      <c r="G678" s="258"/>
      <c r="H678" s="258"/>
    </row>
    <row r="679" spans="1:8" ht="18" customHeight="1" x14ac:dyDescent="0.25">
      <c r="A679" s="244" t="s">
        <v>558</v>
      </c>
      <c r="B679" s="244" t="s">
        <v>62</v>
      </c>
      <c r="C679" s="244" t="s">
        <v>542</v>
      </c>
      <c r="D679" s="244" t="s">
        <v>2396</v>
      </c>
      <c r="E679" s="264" t="s">
        <v>2391</v>
      </c>
      <c r="F679" s="263"/>
      <c r="G679" s="263"/>
      <c r="H679" s="263"/>
    </row>
  </sheetData>
  <autoFilter ref="A1:E679">
    <sortState ref="A4:AW616">
      <sortCondition ref="B1:B1122"/>
    </sortState>
  </autoFilter>
  <sortState ref="A2:AX721">
    <sortCondition ref="A2"/>
  </sortState>
  <phoneticPr fontId="0" type="noConversion"/>
  <hyperlinks>
    <hyperlink ref="E2" r:id="rId1"/>
    <hyperlink ref="E3" r:id="rId2"/>
    <hyperlink ref="E5" r:id="rId3"/>
    <hyperlink ref="E8" r:id="rId4"/>
    <hyperlink ref="E10" r:id="rId5"/>
    <hyperlink ref="E12" r:id="rId6"/>
    <hyperlink ref="E28" r:id="rId7"/>
    <hyperlink ref="E4" r:id="rId8"/>
    <hyperlink ref="E6" r:id="rId9"/>
    <hyperlink ref="E9" r:id="rId10"/>
    <hyperlink ref="E14" r:id="rId11"/>
    <hyperlink ref="E19" r:id="rId12"/>
    <hyperlink ref="E33" r:id="rId13"/>
    <hyperlink ref="E37" r:id="rId14"/>
    <hyperlink ref="E46" r:id="rId15"/>
    <hyperlink ref="E51" r:id="rId16"/>
    <hyperlink ref="E61" r:id="rId17"/>
    <hyperlink ref="E66" r:id="rId18"/>
    <hyperlink ref="E73:E74" r:id="rId19" display="acooper@thda.org"/>
    <hyperlink ref="E80" r:id="rId20"/>
    <hyperlink ref="E82" r:id="rId21"/>
    <hyperlink ref="E84" r:id="rId22"/>
    <hyperlink ref="E90" r:id="rId23"/>
    <hyperlink ref="E97" r:id="rId24"/>
    <hyperlink ref="E99" r:id="rId25"/>
    <hyperlink ref="E101:E102" r:id="rId26" display="acooper@thda.org"/>
    <hyperlink ref="E112" r:id="rId27"/>
    <hyperlink ref="E125" r:id="rId28"/>
    <hyperlink ref="E131" r:id="rId29"/>
    <hyperlink ref="E138" r:id="rId30"/>
    <hyperlink ref="E145" r:id="rId31"/>
    <hyperlink ref="E155" r:id="rId32"/>
    <hyperlink ref="E162" r:id="rId33"/>
    <hyperlink ref="E169" r:id="rId34"/>
    <hyperlink ref="E171" r:id="rId35"/>
    <hyperlink ref="E180:E181" r:id="rId36" display="acooper@thda.org"/>
    <hyperlink ref="E187" r:id="rId37"/>
    <hyperlink ref="E189" r:id="rId38"/>
    <hyperlink ref="E192" r:id="rId39"/>
    <hyperlink ref="E194" r:id="rId40"/>
    <hyperlink ref="E196:E197" r:id="rId41" display="acooper@thda.org"/>
    <hyperlink ref="E199" r:id="rId42"/>
    <hyperlink ref="E203" r:id="rId43"/>
    <hyperlink ref="E215" r:id="rId44"/>
    <hyperlink ref="E222" r:id="rId45"/>
    <hyperlink ref="E224:E225" r:id="rId46" display="acooper@thda.org"/>
    <hyperlink ref="E236" r:id="rId47"/>
    <hyperlink ref="E239" r:id="rId48"/>
    <hyperlink ref="E242" r:id="rId49"/>
    <hyperlink ref="E245" r:id="rId50"/>
    <hyperlink ref="E268" r:id="rId51"/>
    <hyperlink ref="E273" r:id="rId52"/>
    <hyperlink ref="E278" r:id="rId53"/>
    <hyperlink ref="E280:E281" r:id="rId54" display="acooper@thda.org"/>
    <hyperlink ref="E296" r:id="rId55"/>
    <hyperlink ref="E312" r:id="rId56"/>
    <hyperlink ref="E322" r:id="rId57"/>
    <hyperlink ref="E339" r:id="rId58"/>
    <hyperlink ref="E341" r:id="rId59"/>
    <hyperlink ref="E343" r:id="rId60"/>
    <hyperlink ref="E349" r:id="rId61"/>
    <hyperlink ref="E355:E356" r:id="rId62" display="acooper@thda.org"/>
    <hyperlink ref="E358" r:id="rId63"/>
    <hyperlink ref="E360" r:id="rId64"/>
    <hyperlink ref="E386" r:id="rId65"/>
    <hyperlink ref="E388" r:id="rId66"/>
    <hyperlink ref="E402" r:id="rId67"/>
    <hyperlink ref="E415" r:id="rId68"/>
    <hyperlink ref="E431" r:id="rId69"/>
    <hyperlink ref="E442" r:id="rId70"/>
    <hyperlink ref="E444" r:id="rId71"/>
    <hyperlink ref="E449" r:id="rId72"/>
    <hyperlink ref="E453" r:id="rId73"/>
    <hyperlink ref="E457" r:id="rId74"/>
    <hyperlink ref="E462" r:id="rId75"/>
    <hyperlink ref="E468" r:id="rId76"/>
    <hyperlink ref="E485" r:id="rId77"/>
    <hyperlink ref="E495" r:id="rId78"/>
    <hyperlink ref="E501" r:id="rId79"/>
    <hyperlink ref="E510" r:id="rId80"/>
    <hyperlink ref="E515" r:id="rId81"/>
    <hyperlink ref="E520" r:id="rId82"/>
    <hyperlink ref="E541:E542" r:id="rId83" display="acooper@thda.org"/>
    <hyperlink ref="E549" r:id="rId84"/>
    <hyperlink ref="E567" r:id="rId85"/>
    <hyperlink ref="E592" r:id="rId86"/>
    <hyperlink ref="E594" r:id="rId87"/>
    <hyperlink ref="E604" r:id="rId88"/>
    <hyperlink ref="E612" r:id="rId89"/>
    <hyperlink ref="E616" r:id="rId90"/>
    <hyperlink ref="E629" r:id="rId91"/>
    <hyperlink ref="E637" r:id="rId92"/>
    <hyperlink ref="E641" r:id="rId93"/>
    <hyperlink ref="E650" r:id="rId94"/>
    <hyperlink ref="E665" r:id="rId95"/>
    <hyperlink ref="E669:E670" r:id="rId96" display="acooper@thda.org"/>
    <hyperlink ref="E672" r:id="rId97"/>
    <hyperlink ref="E675" r:id="rId98"/>
    <hyperlink ref="E7" r:id="rId99"/>
    <hyperlink ref="E18" r:id="rId100"/>
    <hyperlink ref="E20" r:id="rId101"/>
    <hyperlink ref="E43" r:id="rId102"/>
    <hyperlink ref="E44" r:id="rId103"/>
    <hyperlink ref="E45" r:id="rId104"/>
    <hyperlink ref="E147" r:id="rId105"/>
    <hyperlink ref="E151" r:id="rId106"/>
    <hyperlink ref="E568" r:id="rId107"/>
    <hyperlink ref="E579" r:id="rId108"/>
    <hyperlink ref="E602" r:id="rId109"/>
    <hyperlink ref="E603" r:id="rId110"/>
    <hyperlink ref="E613" r:id="rId111"/>
    <hyperlink ref="E614" r:id="rId112"/>
    <hyperlink ref="E632" r:id="rId113"/>
    <hyperlink ref="E643" r:id="rId114"/>
    <hyperlink ref="E644" r:id="rId115"/>
    <hyperlink ref="E647" r:id="rId116"/>
    <hyperlink ref="E652" r:id="rId117"/>
    <hyperlink ref="E662" r:id="rId118"/>
    <hyperlink ref="E667" r:id="rId119"/>
    <hyperlink ref="E673" r:id="rId120"/>
    <hyperlink ref="E674" r:id="rId121"/>
    <hyperlink ref="E676" r:id="rId122"/>
    <hyperlink ref="E677" r:id="rId123"/>
    <hyperlink ref="E678" r:id="rId124"/>
    <hyperlink ref="E679" r:id="rId125"/>
    <hyperlink ref="E204" r:id="rId126"/>
    <hyperlink ref="E205" r:id="rId127"/>
    <hyperlink ref="E209" r:id="rId128"/>
    <hyperlink ref="E211" r:id="rId129"/>
    <hyperlink ref="E212" r:id="rId130"/>
    <hyperlink ref="E213" r:id="rId131"/>
    <hyperlink ref="E214" r:id="rId132"/>
    <hyperlink ref="E216" r:id="rId133"/>
    <hyperlink ref="E217" r:id="rId134"/>
    <hyperlink ref="E219" r:id="rId135"/>
    <hyperlink ref="E220" r:id="rId136"/>
    <hyperlink ref="E252" r:id="rId137"/>
    <hyperlink ref="E253" r:id="rId138"/>
    <hyperlink ref="E258" r:id="rId139"/>
    <hyperlink ref="E260" r:id="rId140"/>
    <hyperlink ref="E282" r:id="rId141"/>
    <hyperlink ref="E283" r:id="rId142"/>
    <hyperlink ref="E284" r:id="rId143"/>
    <hyperlink ref="E285" r:id="rId144"/>
    <hyperlink ref="E286" r:id="rId145"/>
    <hyperlink ref="E287" r:id="rId146"/>
    <hyperlink ref="E288" r:id="rId147"/>
    <hyperlink ref="E289" r:id="rId148"/>
    <hyperlink ref="E290" r:id="rId149"/>
    <hyperlink ref="E291" r:id="rId150"/>
    <hyperlink ref="E292" r:id="rId151"/>
    <hyperlink ref="E293" r:id="rId152"/>
    <hyperlink ref="E294" r:id="rId153"/>
    <hyperlink ref="E295" r:id="rId154"/>
    <hyperlink ref="E39" r:id="rId155"/>
    <hyperlink ref="E50" r:id="rId156"/>
    <hyperlink ref="E54" r:id="rId157"/>
    <hyperlink ref="E69" r:id="rId158"/>
    <hyperlink ref="E70" r:id="rId159"/>
    <hyperlink ref="E72" r:id="rId160"/>
    <hyperlink ref="E76" r:id="rId161"/>
    <hyperlink ref="E88" r:id="rId162"/>
    <hyperlink ref="E96" r:id="rId163"/>
    <hyperlink ref="E114" r:id="rId164"/>
    <hyperlink ref="E126" r:id="rId165"/>
    <hyperlink ref="E137" r:id="rId166"/>
    <hyperlink ref="E140" r:id="rId167"/>
    <hyperlink ref="E146" r:id="rId168"/>
    <hyperlink ref="E156" r:id="rId169"/>
    <hyperlink ref="E157" r:id="rId170"/>
    <hyperlink ref="E164" r:id="rId171"/>
    <hyperlink ref="E166" r:id="rId172"/>
    <hyperlink ref="E167" r:id="rId173"/>
    <hyperlink ref="E172" r:id="rId174"/>
    <hyperlink ref="E173" r:id="rId175"/>
    <hyperlink ref="E175" r:id="rId176"/>
    <hyperlink ref="E186" r:id="rId177"/>
    <hyperlink ref="E188" r:id="rId178"/>
    <hyperlink ref="E202" r:id="rId179"/>
    <hyperlink ref="E210" r:id="rId180"/>
    <hyperlink ref="E218" r:id="rId181"/>
    <hyperlink ref="E232" r:id="rId182"/>
    <hyperlink ref="E234" r:id="rId183"/>
    <hyperlink ref="E235" r:id="rId184"/>
    <hyperlink ref="E249" r:id="rId185"/>
    <hyperlink ref="E250" r:id="rId186"/>
    <hyperlink ref="E254" r:id="rId187"/>
    <hyperlink ref="E263" r:id="rId188"/>
    <hyperlink ref="E265" r:id="rId189"/>
    <hyperlink ref="E301" r:id="rId190"/>
    <hyperlink ref="E306" r:id="rId191"/>
    <hyperlink ref="E307" r:id="rId192"/>
    <hyperlink ref="E308" r:id="rId193"/>
    <hyperlink ref="E311" r:id="rId194"/>
    <hyperlink ref="E316" r:id="rId195"/>
    <hyperlink ref="E319" r:id="rId196"/>
    <hyperlink ref="E333" r:id="rId197"/>
    <hyperlink ref="E337" r:id="rId198"/>
    <hyperlink ref="E338" r:id="rId199"/>
    <hyperlink ref="E344" r:id="rId200"/>
    <hyperlink ref="E361" r:id="rId201"/>
    <hyperlink ref="E362" r:id="rId202"/>
    <hyperlink ref="E366" r:id="rId203"/>
    <hyperlink ref="E370" r:id="rId204"/>
    <hyperlink ref="E371" r:id="rId205"/>
    <hyperlink ref="E380" r:id="rId206"/>
    <hyperlink ref="E397" r:id="rId207"/>
    <hyperlink ref="E399" r:id="rId208"/>
    <hyperlink ref="E400" r:id="rId209"/>
    <hyperlink ref="E404" r:id="rId210"/>
    <hyperlink ref="E405" r:id="rId211"/>
    <hyperlink ref="E406" r:id="rId212"/>
    <hyperlink ref="E408" r:id="rId213"/>
    <hyperlink ref="E410" r:id="rId214"/>
    <hyperlink ref="E411" r:id="rId215"/>
    <hyperlink ref="E424" r:id="rId216"/>
    <hyperlink ref="E426" r:id="rId217"/>
    <hyperlink ref="E429" r:id="rId218"/>
    <hyperlink ref="E435" r:id="rId219"/>
    <hyperlink ref="E436" r:id="rId220"/>
    <hyperlink ref="E439" r:id="rId221"/>
    <hyperlink ref="E440" r:id="rId222"/>
    <hyperlink ref="E445" r:id="rId223"/>
    <hyperlink ref="E461" r:id="rId224"/>
    <hyperlink ref="E464" r:id="rId225"/>
    <hyperlink ref="E471" r:id="rId226"/>
    <hyperlink ref="E475" r:id="rId227"/>
    <hyperlink ref="E481" r:id="rId228"/>
    <hyperlink ref="E490" r:id="rId229"/>
    <hyperlink ref="E497" r:id="rId230"/>
    <hyperlink ref="E498" r:id="rId231"/>
    <hyperlink ref="E502" r:id="rId232"/>
    <hyperlink ref="E503" r:id="rId233"/>
    <hyperlink ref="E506" r:id="rId234"/>
    <hyperlink ref="E511" r:id="rId235"/>
    <hyperlink ref="E514" r:id="rId236"/>
    <hyperlink ref="E517" r:id="rId237"/>
    <hyperlink ref="E518" r:id="rId238"/>
    <hyperlink ref="E521" r:id="rId239"/>
    <hyperlink ref="E527" r:id="rId240"/>
    <hyperlink ref="E530" r:id="rId241"/>
    <hyperlink ref="E531" r:id="rId242"/>
    <hyperlink ref="E552" r:id="rId243"/>
    <hyperlink ref="E555" r:id="rId244"/>
    <hyperlink ref="E566" r:id="rId245"/>
    <hyperlink ref="E574" r:id="rId246"/>
    <hyperlink ref="E577" r:id="rId247"/>
    <hyperlink ref="E581" r:id="rId248"/>
    <hyperlink ref="E583" r:id="rId249"/>
    <hyperlink ref="E589" r:id="rId250"/>
    <hyperlink ref="E595" r:id="rId251"/>
    <hyperlink ref="E609" r:id="rId252"/>
    <hyperlink ref="E620" r:id="rId253"/>
    <hyperlink ref="E639" r:id="rId254"/>
    <hyperlink ref="E648" r:id="rId255"/>
    <hyperlink ref="E651" r:id="rId256"/>
    <hyperlink ref="E659" r:id="rId257"/>
    <hyperlink ref="E664" r:id="rId258"/>
    <hyperlink ref="E11" r:id="rId259"/>
    <hyperlink ref="E24" r:id="rId260"/>
    <hyperlink ref="E26" r:id="rId261"/>
    <hyperlink ref="E29" r:id="rId262"/>
    <hyperlink ref="E34" r:id="rId263"/>
    <hyperlink ref="E40" r:id="rId264"/>
    <hyperlink ref="E42" r:id="rId265"/>
    <hyperlink ref="E49" r:id="rId266"/>
    <hyperlink ref="E53" r:id="rId267"/>
    <hyperlink ref="E58" r:id="rId268"/>
    <hyperlink ref="E63" r:id="rId269"/>
    <hyperlink ref="E67" r:id="rId270"/>
    <hyperlink ref="E77" r:id="rId271"/>
    <hyperlink ref="E87" r:id="rId272"/>
    <hyperlink ref="E89" r:id="rId273"/>
    <hyperlink ref="E93" r:id="rId274"/>
    <hyperlink ref="E95" r:id="rId275"/>
    <hyperlink ref="E103" r:id="rId276"/>
    <hyperlink ref="E104" r:id="rId277"/>
    <hyperlink ref="E108" r:id="rId278"/>
    <hyperlink ref="E117" r:id="rId279"/>
    <hyperlink ref="E128" r:id="rId280"/>
    <hyperlink ref="E132" r:id="rId281"/>
    <hyperlink ref="E133" r:id="rId282"/>
    <hyperlink ref="E141" r:id="rId283"/>
    <hyperlink ref="E148" r:id="rId284"/>
    <hyperlink ref="E153" r:id="rId285"/>
    <hyperlink ref="E158" r:id="rId286"/>
    <hyperlink ref="E174" r:id="rId287"/>
    <hyperlink ref="E179" r:id="rId288"/>
    <hyperlink ref="E182" r:id="rId289"/>
    <hyperlink ref="E184" r:id="rId290"/>
    <hyperlink ref="E198" r:id="rId291"/>
    <hyperlink ref="E200" r:id="rId292"/>
    <hyperlink ref="E207" r:id="rId293"/>
    <hyperlink ref="E208" r:id="rId294"/>
    <hyperlink ref="E228" r:id="rId295"/>
    <hyperlink ref="E229" r:id="rId296"/>
    <hyperlink ref="E233" r:id="rId297"/>
    <hyperlink ref="E237" r:id="rId298"/>
    <hyperlink ref="E247" r:id="rId299"/>
    <hyperlink ref="E248" r:id="rId300"/>
    <hyperlink ref="E264" r:id="rId301"/>
    <hyperlink ref="E266" r:id="rId302"/>
    <hyperlink ref="E299" r:id="rId303"/>
    <hyperlink ref="E303" r:id="rId304"/>
    <hyperlink ref="E304" r:id="rId305"/>
    <hyperlink ref="E309" r:id="rId306"/>
    <hyperlink ref="E310" r:id="rId307"/>
    <hyperlink ref="E324" r:id="rId308"/>
    <hyperlink ref="E327" r:id="rId309"/>
    <hyperlink ref="E329" r:id="rId310"/>
    <hyperlink ref="E346" r:id="rId311"/>
    <hyperlink ref="E348" r:id="rId312"/>
    <hyperlink ref="E350" r:id="rId313"/>
    <hyperlink ref="E354" r:id="rId314"/>
    <hyperlink ref="E368" r:id="rId315"/>
    <hyperlink ref="E372" r:id="rId316"/>
    <hyperlink ref="E373" r:id="rId317"/>
    <hyperlink ref="E382" r:id="rId318"/>
    <hyperlink ref="E383" r:id="rId319"/>
    <hyperlink ref="E393" r:id="rId320"/>
    <hyperlink ref="E401" r:id="rId321"/>
    <hyperlink ref="E409" r:id="rId322"/>
    <hyperlink ref="E418" r:id="rId323"/>
    <hyperlink ref="E419" r:id="rId324"/>
    <hyperlink ref="E422" r:id="rId325"/>
    <hyperlink ref="E441" r:id="rId326"/>
    <hyperlink ref="E455" r:id="rId327"/>
    <hyperlink ref="E458" r:id="rId328"/>
    <hyperlink ref="E463" r:id="rId329"/>
    <hyperlink ref="E466" r:id="rId330"/>
    <hyperlink ref="E467" r:id="rId331"/>
    <hyperlink ref="E474" r:id="rId332"/>
    <hyperlink ref="E476" r:id="rId333"/>
    <hyperlink ref="E478" r:id="rId334"/>
    <hyperlink ref="E482" r:id="rId335"/>
    <hyperlink ref="E492" r:id="rId336"/>
    <hyperlink ref="E534" r:id="rId337"/>
    <hyperlink ref="E538" r:id="rId338"/>
    <hyperlink ref="E539" r:id="rId339"/>
    <hyperlink ref="E545" r:id="rId340"/>
    <hyperlink ref="E553" r:id="rId341"/>
    <hyperlink ref="E554" r:id="rId342"/>
    <hyperlink ref="E556" r:id="rId343"/>
    <hyperlink ref="E562" r:id="rId344"/>
    <hyperlink ref="E565" r:id="rId345"/>
    <hyperlink ref="E586" r:id="rId346"/>
    <hyperlink ref="E596" r:id="rId347"/>
    <hyperlink ref="E611" r:id="rId348"/>
    <hyperlink ref="E618" r:id="rId349"/>
    <hyperlink ref="E619" r:id="rId350"/>
    <hyperlink ref="E627" r:id="rId351"/>
    <hyperlink ref="E634" r:id="rId352"/>
    <hyperlink ref="E635" r:id="rId353"/>
    <hyperlink ref="E640" r:id="rId354"/>
    <hyperlink ref="E653" r:id="rId355"/>
    <hyperlink ref="E656" r:id="rId356"/>
    <hyperlink ref="E657" r:id="rId357"/>
    <hyperlink ref="E15" r:id="rId358"/>
    <hyperlink ref="E23" r:id="rId359"/>
    <hyperlink ref="E32" r:id="rId360"/>
    <hyperlink ref="E38" r:id="rId361"/>
    <hyperlink ref="E55" r:id="rId362"/>
    <hyperlink ref="E62" r:id="rId363"/>
    <hyperlink ref="E64" r:id="rId364"/>
    <hyperlink ref="E65" r:id="rId365"/>
    <hyperlink ref="E81" r:id="rId366"/>
    <hyperlink ref="E86" r:id="rId367"/>
    <hyperlink ref="E92" r:id="rId368"/>
    <hyperlink ref="E105" r:id="rId369"/>
    <hyperlink ref="E106" r:id="rId370"/>
    <hyperlink ref="E107" r:id="rId371"/>
    <hyperlink ref="E119" r:id="rId372"/>
    <hyperlink ref="E121" r:id="rId373"/>
    <hyperlink ref="E122" r:id="rId374"/>
    <hyperlink ref="E123" r:id="rId375"/>
    <hyperlink ref="E134" r:id="rId376"/>
    <hyperlink ref="E135" r:id="rId377"/>
    <hyperlink ref="E142" r:id="rId378"/>
    <hyperlink ref="E160" r:id="rId379"/>
    <hyperlink ref="E161" r:id="rId380"/>
    <hyperlink ref="E163" r:id="rId381"/>
    <hyperlink ref="E165" r:id="rId382"/>
    <hyperlink ref="E168" r:id="rId383"/>
    <hyperlink ref="E176" r:id="rId384"/>
    <hyperlink ref="E177" r:id="rId385"/>
    <hyperlink ref="E183" r:id="rId386"/>
    <hyperlink ref="E185" r:id="rId387"/>
    <hyperlink ref="E190" r:id="rId388"/>
    <hyperlink ref="E227" r:id="rId389"/>
    <hyperlink ref="E257" r:id="rId390"/>
    <hyperlink ref="E261" r:id="rId391"/>
    <hyperlink ref="E267" r:id="rId392"/>
    <hyperlink ref="E271" r:id="rId393"/>
    <hyperlink ref="E275" r:id="rId394"/>
    <hyperlink ref="E277" r:id="rId395"/>
    <hyperlink ref="E298" r:id="rId396"/>
    <hyperlink ref="E302" r:id="rId397"/>
    <hyperlink ref="E318" r:id="rId398"/>
    <hyperlink ref="E320" r:id="rId399"/>
    <hyperlink ref="E321" r:id="rId400"/>
    <hyperlink ref="E328" r:id="rId401"/>
    <hyperlink ref="E330" r:id="rId402"/>
    <hyperlink ref="E331" r:id="rId403"/>
    <hyperlink ref="E334" r:id="rId404"/>
    <hyperlink ref="E335" r:id="rId405"/>
    <hyperlink ref="E340" r:id="rId406"/>
    <hyperlink ref="E347" r:id="rId407"/>
    <hyperlink ref="E351" r:id="rId408"/>
    <hyperlink ref="E359" r:id="rId409"/>
    <hyperlink ref="E363" r:id="rId410"/>
    <hyperlink ref="E365" r:id="rId411"/>
    <hyperlink ref="E375" r:id="rId412"/>
    <hyperlink ref="E376" r:id="rId413"/>
    <hyperlink ref="E384" r:id="rId414"/>
    <hyperlink ref="E385" r:id="rId415"/>
    <hyperlink ref="E391" r:id="rId416"/>
    <hyperlink ref="E394" r:id="rId417"/>
    <hyperlink ref="E414" r:id="rId418"/>
    <hyperlink ref="E420" r:id="rId419"/>
    <hyperlink ref="E427" r:id="rId420"/>
    <hyperlink ref="E434" r:id="rId421"/>
    <hyperlink ref="E451" r:id="rId422"/>
    <hyperlink ref="E454" r:id="rId423"/>
    <hyperlink ref="E472" r:id="rId424"/>
    <hyperlink ref="E473" r:id="rId425"/>
    <hyperlink ref="E477" r:id="rId426"/>
    <hyperlink ref="E483" r:id="rId427"/>
    <hyperlink ref="E486" r:id="rId428"/>
    <hyperlink ref="E489" r:id="rId429"/>
    <hyperlink ref="E491" r:id="rId430"/>
    <hyperlink ref="E493" r:id="rId431"/>
    <hyperlink ref="E499" r:id="rId432"/>
    <hyperlink ref="E519" r:id="rId433"/>
    <hyperlink ref="E525" r:id="rId434"/>
    <hyperlink ref="E537" r:id="rId435"/>
    <hyperlink ref="E540" r:id="rId436"/>
    <hyperlink ref="E546" r:id="rId437"/>
    <hyperlink ref="E547" r:id="rId438"/>
    <hyperlink ref="E557" r:id="rId439"/>
    <hyperlink ref="E559" r:id="rId440"/>
    <hyperlink ref="E564" r:id="rId441"/>
    <hyperlink ref="E569" r:id="rId442"/>
    <hyperlink ref="E580" r:id="rId443"/>
    <hyperlink ref="E582" r:id="rId444"/>
    <hyperlink ref="E585" r:id="rId445"/>
    <hyperlink ref="E608" r:id="rId446"/>
    <hyperlink ref="E615" r:id="rId447"/>
    <hyperlink ref="E617" r:id="rId448"/>
    <hyperlink ref="E621" r:id="rId449"/>
    <hyperlink ref="E622" r:id="rId450"/>
    <hyperlink ref="E623" r:id="rId451"/>
    <hyperlink ref="E625" r:id="rId452"/>
    <hyperlink ref="E626" r:id="rId453"/>
    <hyperlink ref="E628" r:id="rId454"/>
    <hyperlink ref="E630" r:id="rId455"/>
    <hyperlink ref="E631" r:id="rId456"/>
    <hyperlink ref="E633" r:id="rId457"/>
    <hyperlink ref="E663" r:id="rId458"/>
    <hyperlink ref="E666" r:id="rId459"/>
    <hyperlink ref="E668" r:id="rId460"/>
    <hyperlink ref="E30" r:id="rId461"/>
    <hyperlink ref="E31" r:id="rId462"/>
    <hyperlink ref="E35" r:id="rId463"/>
    <hyperlink ref="E36" r:id="rId464"/>
    <hyperlink ref="E47" r:id="rId465"/>
    <hyperlink ref="E57" r:id="rId466"/>
    <hyperlink ref="E59" r:id="rId467"/>
    <hyperlink ref="E78" r:id="rId468"/>
    <hyperlink ref="E91" r:id="rId469"/>
    <hyperlink ref="E94" r:id="rId470"/>
    <hyperlink ref="E120" r:id="rId471"/>
    <hyperlink ref="E127" r:id="rId472"/>
    <hyperlink ref="E150" r:id="rId473"/>
    <hyperlink ref="E152" r:id="rId474"/>
    <hyperlink ref="E154" r:id="rId475"/>
    <hyperlink ref="E159" r:id="rId476"/>
    <hyperlink ref="E178" r:id="rId477"/>
    <hyperlink ref="E195" r:id="rId478"/>
    <hyperlink ref="E221" r:id="rId479"/>
    <hyperlink ref="E223" r:id="rId480"/>
    <hyperlink ref="E226" r:id="rId481"/>
    <hyperlink ref="E240" r:id="rId482"/>
    <hyperlink ref="E241" r:id="rId483"/>
    <hyperlink ref="E243" r:id="rId484"/>
    <hyperlink ref="E244" r:id="rId485"/>
    <hyperlink ref="E255" r:id="rId486"/>
    <hyperlink ref="E256" r:id="rId487"/>
    <hyperlink ref="E259" r:id="rId488"/>
    <hyperlink ref="E262" r:id="rId489"/>
    <hyperlink ref="E270" r:id="rId490"/>
    <hyperlink ref="E272" r:id="rId491"/>
    <hyperlink ref="E279" r:id="rId492"/>
    <hyperlink ref="E297" r:id="rId493"/>
    <hyperlink ref="E313" r:id="rId494"/>
    <hyperlink ref="E317" r:id="rId495"/>
    <hyperlink ref="E323" r:id="rId496"/>
    <hyperlink ref="E326" r:id="rId497"/>
    <hyperlink ref="E332" r:id="rId498"/>
    <hyperlink ref="E336" r:id="rId499"/>
    <hyperlink ref="E342" r:id="rId500"/>
    <hyperlink ref="E345" r:id="rId501"/>
    <hyperlink ref="E352" r:id="rId502"/>
    <hyperlink ref="E364" r:id="rId503"/>
    <hyperlink ref="E367" r:id="rId504"/>
    <hyperlink ref="E377" r:id="rId505"/>
    <hyperlink ref="E381" r:id="rId506"/>
    <hyperlink ref="E387" r:id="rId507"/>
    <hyperlink ref="E395" r:id="rId508"/>
    <hyperlink ref="E396" r:id="rId509"/>
    <hyperlink ref="E407" r:id="rId510"/>
    <hyperlink ref="E413" r:id="rId511"/>
    <hyperlink ref="E416" r:id="rId512"/>
    <hyperlink ref="E417" r:id="rId513"/>
    <hyperlink ref="E428" r:id="rId514"/>
    <hyperlink ref="E430" r:id="rId515"/>
    <hyperlink ref="E437" r:id="rId516"/>
    <hyperlink ref="E438" r:id="rId517"/>
    <hyperlink ref="E443" r:id="rId518"/>
    <hyperlink ref="E446" r:id="rId519"/>
    <hyperlink ref="E447" r:id="rId520"/>
    <hyperlink ref="E448" r:id="rId521"/>
    <hyperlink ref="E450" r:id="rId522"/>
    <hyperlink ref="E452" r:id="rId523"/>
    <hyperlink ref="E459" r:id="rId524"/>
    <hyperlink ref="E465" r:id="rId525"/>
    <hyperlink ref="E469" r:id="rId526"/>
    <hyperlink ref="E480" r:id="rId527"/>
    <hyperlink ref="E484" r:id="rId528"/>
    <hyperlink ref="E496" r:id="rId529"/>
    <hyperlink ref="E500" r:id="rId530"/>
    <hyperlink ref="E504" r:id="rId531"/>
    <hyperlink ref="E505" r:id="rId532"/>
    <hyperlink ref="E507" r:id="rId533"/>
    <hyperlink ref="E512" r:id="rId534"/>
    <hyperlink ref="E513" r:id="rId535"/>
    <hyperlink ref="E533" r:id="rId536"/>
    <hyperlink ref="E536" r:id="rId537"/>
    <hyperlink ref="E543" r:id="rId538"/>
    <hyperlink ref="E544" r:id="rId539"/>
    <hyperlink ref="E548" r:id="rId540"/>
    <hyperlink ref="E550" r:id="rId541"/>
    <hyperlink ref="E558" r:id="rId542"/>
    <hyperlink ref="E560" r:id="rId543"/>
    <hyperlink ref="E563" r:id="rId544"/>
    <hyperlink ref="E571" r:id="rId545"/>
    <hyperlink ref="E572" r:id="rId546"/>
    <hyperlink ref="E578" r:id="rId547"/>
    <hyperlink ref="E584" r:id="rId548"/>
    <hyperlink ref="E587" r:id="rId549"/>
    <hyperlink ref="E588" r:id="rId550"/>
    <hyperlink ref="E590" r:id="rId551"/>
    <hyperlink ref="E593" r:id="rId552"/>
    <hyperlink ref="E599" r:id="rId553"/>
    <hyperlink ref="E601" r:id="rId554"/>
    <hyperlink ref="E605" r:id="rId555"/>
    <hyperlink ref="E606" r:id="rId556"/>
    <hyperlink ref="E624" r:id="rId557"/>
    <hyperlink ref="E636" r:id="rId558"/>
    <hyperlink ref="E638" r:id="rId559"/>
    <hyperlink ref="E646" r:id="rId560"/>
    <hyperlink ref="E649" r:id="rId561"/>
    <hyperlink ref="E654" r:id="rId562"/>
    <hyperlink ref="E658" r:id="rId563"/>
    <hyperlink ref="E660" r:id="rId564"/>
    <hyperlink ref="E13" r:id="rId565"/>
    <hyperlink ref="E16" r:id="rId566"/>
    <hyperlink ref="E17" r:id="rId567"/>
    <hyperlink ref="E21" r:id="rId568"/>
    <hyperlink ref="E22" r:id="rId569"/>
    <hyperlink ref="E25" r:id="rId570"/>
    <hyperlink ref="E27" r:id="rId571"/>
    <hyperlink ref="E41" r:id="rId572"/>
    <hyperlink ref="E48" r:id="rId573"/>
    <hyperlink ref="E52" r:id="rId574"/>
    <hyperlink ref="E56" r:id="rId575"/>
    <hyperlink ref="E60" r:id="rId576"/>
    <hyperlink ref="E68" r:id="rId577"/>
    <hyperlink ref="E71" r:id="rId578"/>
    <hyperlink ref="E75" r:id="rId579"/>
    <hyperlink ref="E79" r:id="rId580"/>
    <hyperlink ref="E83" r:id="rId581"/>
    <hyperlink ref="E85" r:id="rId582"/>
    <hyperlink ref="E98" r:id="rId583"/>
    <hyperlink ref="E100" r:id="rId584"/>
    <hyperlink ref="E109" r:id="rId585"/>
    <hyperlink ref="E110" r:id="rId586"/>
    <hyperlink ref="E111" r:id="rId587"/>
    <hyperlink ref="E113" r:id="rId588"/>
    <hyperlink ref="E116" r:id="rId589"/>
    <hyperlink ref="E118" r:id="rId590"/>
    <hyperlink ref="E124" r:id="rId591"/>
    <hyperlink ref="E129" r:id="rId592"/>
    <hyperlink ref="E130" r:id="rId593"/>
    <hyperlink ref="E136" r:id="rId594"/>
    <hyperlink ref="E139" r:id="rId595"/>
    <hyperlink ref="E143" r:id="rId596"/>
    <hyperlink ref="E144" r:id="rId597"/>
    <hyperlink ref="E149" r:id="rId598"/>
    <hyperlink ref="E170" r:id="rId599"/>
    <hyperlink ref="E191" r:id="rId600"/>
    <hyperlink ref="E193" r:id="rId601"/>
    <hyperlink ref="E201" r:id="rId602"/>
    <hyperlink ref="E206" r:id="rId603"/>
    <hyperlink ref="E230" r:id="rId604"/>
    <hyperlink ref="E231" r:id="rId605"/>
    <hyperlink ref="E238" r:id="rId606"/>
    <hyperlink ref="E246" r:id="rId607"/>
    <hyperlink ref="E251" r:id="rId608"/>
    <hyperlink ref="E269" r:id="rId609"/>
    <hyperlink ref="E274" r:id="rId610"/>
    <hyperlink ref="E276" r:id="rId611"/>
    <hyperlink ref="E300" r:id="rId612"/>
    <hyperlink ref="E305" r:id="rId613"/>
    <hyperlink ref="E314" r:id="rId614"/>
    <hyperlink ref="E315" r:id="rId615"/>
    <hyperlink ref="E325" r:id="rId616"/>
    <hyperlink ref="E353" r:id="rId617"/>
    <hyperlink ref="E357" r:id="rId618"/>
    <hyperlink ref="E369" r:id="rId619"/>
    <hyperlink ref="E374" r:id="rId620"/>
    <hyperlink ref="E378" r:id="rId621"/>
    <hyperlink ref="E379" r:id="rId622"/>
    <hyperlink ref="E389" r:id="rId623"/>
    <hyperlink ref="E390" r:id="rId624"/>
    <hyperlink ref="E392" r:id="rId625"/>
    <hyperlink ref="E398" r:id="rId626"/>
    <hyperlink ref="E403" r:id="rId627"/>
    <hyperlink ref="E412" r:id="rId628"/>
    <hyperlink ref="E421" r:id="rId629"/>
    <hyperlink ref="E423" r:id="rId630"/>
    <hyperlink ref="E425" r:id="rId631"/>
    <hyperlink ref="E432" r:id="rId632"/>
    <hyperlink ref="E433" r:id="rId633"/>
    <hyperlink ref="E456" r:id="rId634"/>
    <hyperlink ref="E460" r:id="rId635"/>
    <hyperlink ref="E470" r:id="rId636"/>
    <hyperlink ref="E479" r:id="rId637"/>
    <hyperlink ref="E487" r:id="rId638"/>
    <hyperlink ref="E488" r:id="rId639"/>
    <hyperlink ref="E494" r:id="rId640"/>
    <hyperlink ref="E508" r:id="rId641"/>
    <hyperlink ref="E509" r:id="rId642"/>
    <hyperlink ref="E516" r:id="rId643"/>
    <hyperlink ref="E522" r:id="rId644"/>
    <hyperlink ref="E523" r:id="rId645"/>
    <hyperlink ref="E524" r:id="rId646"/>
    <hyperlink ref="E526" r:id="rId647"/>
    <hyperlink ref="E528" r:id="rId648"/>
    <hyperlink ref="E529" r:id="rId649"/>
    <hyperlink ref="E532" r:id="rId650"/>
    <hyperlink ref="E535" r:id="rId651"/>
    <hyperlink ref="E551" r:id="rId652"/>
    <hyperlink ref="E561" r:id="rId653"/>
    <hyperlink ref="E570" r:id="rId654"/>
    <hyperlink ref="E573" r:id="rId655"/>
    <hyperlink ref="E575" r:id="rId656"/>
    <hyperlink ref="E576" r:id="rId657"/>
    <hyperlink ref="E591" r:id="rId658"/>
    <hyperlink ref="E597" r:id="rId659"/>
    <hyperlink ref="E598" r:id="rId660"/>
    <hyperlink ref="E600" r:id="rId661"/>
    <hyperlink ref="E607" r:id="rId662"/>
    <hyperlink ref="E610" r:id="rId663"/>
    <hyperlink ref="E642" r:id="rId664"/>
    <hyperlink ref="E645" r:id="rId665"/>
    <hyperlink ref="E655" r:id="rId666"/>
    <hyperlink ref="E661" r:id="rId667"/>
    <hyperlink ref="E671" r:id="rId668"/>
    <hyperlink ref="E115" r:id="rId669"/>
  </hyperlinks>
  <printOptions horizontalCentered="1" gridLines="1"/>
  <pageMargins left="0" right="0" top="0.33300000000000002" bottom="0.5" header="0.5" footer="0.5"/>
  <pageSetup paperSize="5" scale="10" fitToHeight="0" orientation="landscape" r:id="rId67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N252"/>
  <sheetViews>
    <sheetView zoomScale="80" zoomScaleNormal="80" workbookViewId="0">
      <pane ySplit="1" topLeftCell="A179" activePane="bottomLeft" state="frozen"/>
      <selection pane="bottomLeft" activeCell="I107" sqref="I107"/>
    </sheetView>
  </sheetViews>
  <sheetFormatPr defaultColWidth="9.08984375" defaultRowHeight="15" x14ac:dyDescent="0.25"/>
  <cols>
    <col min="1" max="1" width="9.6328125" style="8" customWidth="1"/>
    <col min="2" max="2" width="48.08984375" style="8" bestFit="1" customWidth="1"/>
    <col min="3" max="3" width="14.08984375" style="8" customWidth="1"/>
    <col min="4" max="4" width="12.6328125" style="8" customWidth="1"/>
    <col min="5" max="5" width="12.54296875" style="8" customWidth="1"/>
    <col min="6" max="6" width="10.08984375" style="8" customWidth="1"/>
    <col min="7" max="7" width="11.453125" style="8" customWidth="1"/>
    <col min="8" max="8" width="13.6328125" style="8" customWidth="1"/>
    <col min="9" max="9" width="9.6328125" style="8" customWidth="1"/>
    <col min="10" max="10" width="9.08984375" style="8"/>
    <col min="11" max="11" width="11.6328125" style="16" customWidth="1"/>
    <col min="12" max="12" width="105" style="8" customWidth="1"/>
    <col min="13" max="13" width="14.6328125" style="8" customWidth="1"/>
    <col min="14" max="14" width="13.08984375" style="8" bestFit="1" customWidth="1"/>
    <col min="15" max="15" width="13.453125" style="8" bestFit="1" customWidth="1"/>
    <col min="16" max="16384" width="9.08984375" style="8"/>
  </cols>
  <sheetData>
    <row r="1" spans="1:15" ht="15.6" x14ac:dyDescent="0.3">
      <c r="A1" s="34" t="s">
        <v>1182</v>
      </c>
      <c r="B1" s="34" t="s">
        <v>1183</v>
      </c>
      <c r="C1" s="34" t="s">
        <v>1184</v>
      </c>
      <c r="D1" s="34" t="s">
        <v>1185</v>
      </c>
      <c r="E1" s="34" t="s">
        <v>1186</v>
      </c>
      <c r="F1" s="34" t="s">
        <v>1187</v>
      </c>
      <c r="G1" s="34" t="s">
        <v>1188</v>
      </c>
      <c r="H1" s="34" t="s">
        <v>1189</v>
      </c>
      <c r="I1" s="34" t="s">
        <v>45</v>
      </c>
      <c r="J1" s="34" t="s">
        <v>1190</v>
      </c>
      <c r="K1" s="35" t="s">
        <v>1191</v>
      </c>
      <c r="L1" s="34" t="s">
        <v>1192</v>
      </c>
      <c r="M1" s="34" t="s">
        <v>1193</v>
      </c>
    </row>
    <row r="2" spans="1:15" ht="15.75" customHeight="1" x14ac:dyDescent="0.35">
      <c r="A2" s="36" t="s">
        <v>230</v>
      </c>
      <c r="B2" s="18" t="s">
        <v>1077</v>
      </c>
      <c r="C2" s="18" t="s">
        <v>1056</v>
      </c>
      <c r="D2" s="19">
        <v>40980</v>
      </c>
      <c r="E2" s="19">
        <f t="shared" ref="E2:E33" si="0">IF(D2&gt;0,D2+15,"N/A")</f>
        <v>40995</v>
      </c>
      <c r="F2" s="19">
        <f t="shared" ref="F2:F33" si="1">IF(D2&gt;0,D2+30,"N/A")</f>
        <v>41010</v>
      </c>
      <c r="G2" s="19">
        <v>41001</v>
      </c>
      <c r="H2" s="19" t="s">
        <v>551</v>
      </c>
      <c r="I2" s="18" t="s">
        <v>854</v>
      </c>
      <c r="J2" s="18" t="s">
        <v>1126</v>
      </c>
      <c r="K2" s="20">
        <v>41001</v>
      </c>
      <c r="L2" s="18" t="s">
        <v>1042</v>
      </c>
      <c r="M2" s="18" t="s">
        <v>1127</v>
      </c>
      <c r="N2" s="18">
        <f t="shared" ref="N2:N42" si="2">IF(G2&gt;0,G2-D2,"N/A")</f>
        <v>21</v>
      </c>
      <c r="O2" s="18"/>
    </row>
    <row r="3" spans="1:15" s="22" customFormat="1" ht="18" x14ac:dyDescent="0.35">
      <c r="A3" s="36" t="s">
        <v>104</v>
      </c>
      <c r="B3" s="18" t="s">
        <v>679</v>
      </c>
      <c r="C3" s="18" t="s">
        <v>1056</v>
      </c>
      <c r="D3" s="19">
        <v>40980</v>
      </c>
      <c r="E3" s="19">
        <f t="shared" si="0"/>
        <v>40995</v>
      </c>
      <c r="F3" s="19">
        <f t="shared" si="1"/>
        <v>41010</v>
      </c>
      <c r="G3" s="19">
        <v>41001</v>
      </c>
      <c r="H3" s="19" t="s">
        <v>551</v>
      </c>
      <c r="I3" s="18" t="s">
        <v>854</v>
      </c>
      <c r="J3" s="18" t="s">
        <v>1126</v>
      </c>
      <c r="K3" s="20">
        <v>41001</v>
      </c>
      <c r="L3" s="18" t="s">
        <v>1042</v>
      </c>
      <c r="M3" s="18" t="s">
        <v>1127</v>
      </c>
      <c r="N3" s="18">
        <f t="shared" si="2"/>
        <v>21</v>
      </c>
    </row>
    <row r="4" spans="1:15" s="18" customFormat="1" ht="18" x14ac:dyDescent="0.35">
      <c r="A4" s="36" t="s">
        <v>1040</v>
      </c>
      <c r="B4" s="18" t="s">
        <v>1068</v>
      </c>
      <c r="C4" s="18" t="s">
        <v>1056</v>
      </c>
      <c r="D4" s="19">
        <v>40980</v>
      </c>
      <c r="E4" s="19">
        <f t="shared" si="0"/>
        <v>40995</v>
      </c>
      <c r="F4" s="19">
        <f t="shared" si="1"/>
        <v>41010</v>
      </c>
      <c r="G4" s="19">
        <v>40997</v>
      </c>
      <c r="H4" s="19" t="s">
        <v>551</v>
      </c>
      <c r="I4" s="18" t="s">
        <v>828</v>
      </c>
      <c r="J4" s="18" t="s">
        <v>1126</v>
      </c>
      <c r="K4" s="20">
        <v>40997</v>
      </c>
      <c r="L4" s="18" t="s">
        <v>824</v>
      </c>
      <c r="M4" s="18" t="s">
        <v>1127</v>
      </c>
      <c r="N4" s="18">
        <f t="shared" si="2"/>
        <v>17</v>
      </c>
    </row>
    <row r="5" spans="1:15" s="18" customFormat="1" ht="18" x14ac:dyDescent="0.35">
      <c r="A5" s="22" t="s">
        <v>50</v>
      </c>
      <c r="B5" s="22" t="s">
        <v>1075</v>
      </c>
      <c r="C5" s="22" t="s">
        <v>1056</v>
      </c>
      <c r="D5" s="23">
        <v>40980</v>
      </c>
      <c r="E5" s="23">
        <f t="shared" si="0"/>
        <v>40995</v>
      </c>
      <c r="F5" s="23">
        <f t="shared" si="1"/>
        <v>41010</v>
      </c>
      <c r="G5" s="23">
        <v>40997</v>
      </c>
      <c r="H5" s="23">
        <f>IF(G5&gt;0,G5+90,"N/A")</f>
        <v>41087</v>
      </c>
      <c r="I5" s="22" t="s">
        <v>33</v>
      </c>
      <c r="J5" s="22" t="s">
        <v>33</v>
      </c>
      <c r="K5" s="24">
        <v>41226</v>
      </c>
      <c r="L5" s="22" t="s">
        <v>824</v>
      </c>
      <c r="M5" s="22" t="s">
        <v>1127</v>
      </c>
      <c r="N5" s="22">
        <f t="shared" si="2"/>
        <v>17</v>
      </c>
    </row>
    <row r="6" spans="1:15" s="25" customFormat="1" ht="18" x14ac:dyDescent="0.35">
      <c r="A6" s="36" t="s">
        <v>730</v>
      </c>
      <c r="B6" s="18" t="s">
        <v>731</v>
      </c>
      <c r="C6" s="18" t="s">
        <v>1056</v>
      </c>
      <c r="D6" s="19">
        <v>40981</v>
      </c>
      <c r="E6" s="19">
        <f t="shared" si="0"/>
        <v>40996</v>
      </c>
      <c r="F6" s="19">
        <f t="shared" si="1"/>
        <v>41011</v>
      </c>
      <c r="G6" s="19">
        <v>41001</v>
      </c>
      <c r="H6" s="23" t="s">
        <v>551</v>
      </c>
      <c r="I6" s="18" t="s">
        <v>968</v>
      </c>
      <c r="J6" s="18" t="s">
        <v>853</v>
      </c>
      <c r="K6" s="20">
        <v>41001</v>
      </c>
      <c r="L6" s="18" t="s">
        <v>824</v>
      </c>
      <c r="M6" s="18" t="s">
        <v>1127</v>
      </c>
      <c r="N6" s="18">
        <f t="shared" si="2"/>
        <v>20</v>
      </c>
    </row>
    <row r="7" spans="1:15" s="18" customFormat="1" ht="18" x14ac:dyDescent="0.35">
      <c r="A7" s="25" t="s">
        <v>120</v>
      </c>
      <c r="B7" s="25" t="s">
        <v>250</v>
      </c>
      <c r="C7" s="25" t="s">
        <v>1056</v>
      </c>
      <c r="D7" s="26">
        <v>40981</v>
      </c>
      <c r="E7" s="26">
        <f t="shared" si="0"/>
        <v>40996</v>
      </c>
      <c r="F7" s="26">
        <f t="shared" si="1"/>
        <v>41011</v>
      </c>
      <c r="G7" s="26">
        <v>41033</v>
      </c>
      <c r="H7" s="23">
        <f>IF(G7&gt;0,G7+90,"N/A")</f>
        <v>41123</v>
      </c>
      <c r="I7" s="25" t="s">
        <v>1126</v>
      </c>
      <c r="J7" s="25" t="s">
        <v>1134</v>
      </c>
      <c r="K7" s="27"/>
      <c r="L7" s="25" t="s">
        <v>1452</v>
      </c>
      <c r="M7" s="25" t="s">
        <v>1180</v>
      </c>
      <c r="N7" s="25">
        <f t="shared" si="2"/>
        <v>52</v>
      </c>
    </row>
    <row r="8" spans="1:15" s="18" customFormat="1" ht="18" x14ac:dyDescent="0.35">
      <c r="A8" s="36" t="s">
        <v>717</v>
      </c>
      <c r="B8" s="18" t="s">
        <v>1087</v>
      </c>
      <c r="C8" s="18" t="s">
        <v>1056</v>
      </c>
      <c r="D8" s="19">
        <v>40981</v>
      </c>
      <c r="E8" s="19">
        <f t="shared" si="0"/>
        <v>40996</v>
      </c>
      <c r="F8" s="19">
        <f t="shared" si="1"/>
        <v>41011</v>
      </c>
      <c r="G8" s="19">
        <v>41001</v>
      </c>
      <c r="H8" s="19">
        <f>IF(G8&gt;0,G8+90,"N/A")</f>
        <v>41091</v>
      </c>
      <c r="I8" s="18" t="s">
        <v>854</v>
      </c>
      <c r="J8" s="18" t="s">
        <v>853</v>
      </c>
      <c r="K8" s="20">
        <v>41100</v>
      </c>
      <c r="L8" s="18" t="s">
        <v>824</v>
      </c>
      <c r="M8" s="18" t="s">
        <v>1127</v>
      </c>
      <c r="N8" s="18">
        <f t="shared" si="2"/>
        <v>20</v>
      </c>
    </row>
    <row r="9" spans="1:15" s="25" customFormat="1" ht="18" x14ac:dyDescent="0.35">
      <c r="A9" s="36" t="s">
        <v>231</v>
      </c>
      <c r="B9" s="36" t="s">
        <v>1071</v>
      </c>
      <c r="C9" s="36" t="s">
        <v>1056</v>
      </c>
      <c r="D9" s="37">
        <v>40982</v>
      </c>
      <c r="E9" s="37">
        <f t="shared" si="0"/>
        <v>40997</v>
      </c>
      <c r="F9" s="37">
        <f t="shared" si="1"/>
        <v>41012</v>
      </c>
      <c r="G9" s="37">
        <v>41001</v>
      </c>
      <c r="H9" s="37">
        <f>IF(G9&gt;0,G9+90,"N/A")</f>
        <v>41091</v>
      </c>
      <c r="I9" s="36" t="s">
        <v>969</v>
      </c>
      <c r="J9" s="36" t="s">
        <v>33</v>
      </c>
      <c r="K9" s="38">
        <v>41080</v>
      </c>
      <c r="L9" s="36" t="s">
        <v>1042</v>
      </c>
      <c r="M9" s="36" t="s">
        <v>69</v>
      </c>
      <c r="N9" s="36">
        <f t="shared" si="2"/>
        <v>19</v>
      </c>
      <c r="O9" s="36"/>
    </row>
    <row r="10" spans="1:15" s="25" customFormat="1" ht="18" x14ac:dyDescent="0.35">
      <c r="A10" s="22" t="s">
        <v>314</v>
      </c>
      <c r="B10" s="22" t="s">
        <v>1076</v>
      </c>
      <c r="C10" s="22" t="s">
        <v>1056</v>
      </c>
      <c r="D10" s="23">
        <v>40982</v>
      </c>
      <c r="E10" s="23">
        <f t="shared" si="0"/>
        <v>40997</v>
      </c>
      <c r="F10" s="23">
        <f t="shared" si="1"/>
        <v>41012</v>
      </c>
      <c r="G10" s="23">
        <v>41003</v>
      </c>
      <c r="H10" s="23">
        <f>IF(G10&gt;0,G10+90,"N/A")</f>
        <v>41093</v>
      </c>
      <c r="I10" s="22" t="s">
        <v>857</v>
      </c>
      <c r="J10" s="22" t="s">
        <v>853</v>
      </c>
      <c r="K10" s="24">
        <v>41144</v>
      </c>
      <c r="L10" s="22" t="s">
        <v>1225</v>
      </c>
      <c r="M10" s="22" t="s">
        <v>1129</v>
      </c>
      <c r="N10" s="22">
        <f t="shared" si="2"/>
        <v>21</v>
      </c>
      <c r="O10" s="22"/>
    </row>
    <row r="11" spans="1:15" s="18" customFormat="1" ht="18" x14ac:dyDescent="0.35">
      <c r="A11" s="36" t="s">
        <v>947</v>
      </c>
      <c r="B11" s="18" t="s">
        <v>1073</v>
      </c>
      <c r="C11" s="18" t="s">
        <v>1056</v>
      </c>
      <c r="D11" s="19">
        <v>40982</v>
      </c>
      <c r="E11" s="19">
        <f t="shared" si="0"/>
        <v>40997</v>
      </c>
      <c r="F11" s="19">
        <f t="shared" si="1"/>
        <v>41012</v>
      </c>
      <c r="G11" s="19">
        <v>41008</v>
      </c>
      <c r="H11" s="19">
        <f>IF(G11&gt;0,G11+90,"N/A")</f>
        <v>41098</v>
      </c>
      <c r="I11" s="18" t="s">
        <v>968</v>
      </c>
      <c r="J11" s="18" t="s">
        <v>33</v>
      </c>
      <c r="K11" s="20">
        <v>41008</v>
      </c>
      <c r="L11" s="18" t="s">
        <v>824</v>
      </c>
      <c r="M11" s="18" t="s">
        <v>1127</v>
      </c>
      <c r="N11" s="18">
        <f t="shared" si="2"/>
        <v>26</v>
      </c>
    </row>
    <row r="12" spans="1:15" s="18" customFormat="1" ht="18" x14ac:dyDescent="0.35">
      <c r="A12" s="36" t="s">
        <v>1028</v>
      </c>
      <c r="B12" s="18" t="s">
        <v>1062</v>
      </c>
      <c r="C12" s="18" t="s">
        <v>1056</v>
      </c>
      <c r="D12" s="19">
        <v>40983</v>
      </c>
      <c r="E12" s="19">
        <f t="shared" si="0"/>
        <v>40998</v>
      </c>
      <c r="F12" s="19">
        <f t="shared" si="1"/>
        <v>41013</v>
      </c>
      <c r="G12" s="19">
        <v>41008</v>
      </c>
      <c r="H12" s="19" t="s">
        <v>551</v>
      </c>
      <c r="I12" s="18" t="s">
        <v>866</v>
      </c>
      <c r="J12" s="18" t="s">
        <v>853</v>
      </c>
      <c r="K12" s="20">
        <v>41008</v>
      </c>
      <c r="L12" s="18" t="s">
        <v>824</v>
      </c>
      <c r="M12" s="18" t="s">
        <v>1127</v>
      </c>
      <c r="N12" s="18">
        <f t="shared" si="2"/>
        <v>25</v>
      </c>
    </row>
    <row r="13" spans="1:15" s="18" customFormat="1" ht="18" x14ac:dyDescent="0.35">
      <c r="A13" s="36" t="s">
        <v>927</v>
      </c>
      <c r="B13" s="18" t="s">
        <v>1055</v>
      </c>
      <c r="C13" s="18" t="s">
        <v>1056</v>
      </c>
      <c r="D13" s="19">
        <v>40983</v>
      </c>
      <c r="E13" s="19">
        <f t="shared" si="0"/>
        <v>40998</v>
      </c>
      <c r="F13" s="19">
        <f t="shared" si="1"/>
        <v>41013</v>
      </c>
      <c r="G13" s="19">
        <v>40990</v>
      </c>
      <c r="H13" s="19"/>
      <c r="I13" s="18" t="s">
        <v>819</v>
      </c>
      <c r="J13" s="18" t="s">
        <v>819</v>
      </c>
      <c r="K13" s="20">
        <v>40990</v>
      </c>
      <c r="L13" s="18" t="s">
        <v>824</v>
      </c>
      <c r="M13" s="18" t="s">
        <v>551</v>
      </c>
      <c r="N13" s="18">
        <f t="shared" si="2"/>
        <v>7</v>
      </c>
    </row>
    <row r="14" spans="1:15" s="18" customFormat="1" ht="18" x14ac:dyDescent="0.35">
      <c r="A14" s="36" t="s">
        <v>728</v>
      </c>
      <c r="B14" s="22" t="s">
        <v>1072</v>
      </c>
      <c r="C14" s="22" t="s">
        <v>1056</v>
      </c>
      <c r="D14" s="23">
        <v>40983</v>
      </c>
      <c r="E14" s="23">
        <f t="shared" si="0"/>
        <v>40998</v>
      </c>
      <c r="F14" s="23">
        <f t="shared" si="1"/>
        <v>41013</v>
      </c>
      <c r="G14" s="23">
        <v>41121</v>
      </c>
      <c r="H14" s="23">
        <f>IF(G14&gt;0,G14+90,"N/A")</f>
        <v>41211</v>
      </c>
      <c r="I14" s="22" t="s">
        <v>33</v>
      </c>
      <c r="J14" s="22" t="s">
        <v>33</v>
      </c>
      <c r="K14" s="24">
        <v>41121</v>
      </c>
      <c r="L14" s="22" t="s">
        <v>1042</v>
      </c>
      <c r="M14" s="22"/>
      <c r="N14" s="18">
        <f t="shared" si="2"/>
        <v>138</v>
      </c>
    </row>
    <row r="15" spans="1:15" s="18" customFormat="1" ht="18" x14ac:dyDescent="0.35">
      <c r="A15" s="36" t="s">
        <v>835</v>
      </c>
      <c r="B15" s="18" t="s">
        <v>836</v>
      </c>
      <c r="C15" s="18" t="s">
        <v>1056</v>
      </c>
      <c r="D15" s="19">
        <v>40983</v>
      </c>
      <c r="E15" s="19">
        <f t="shared" si="0"/>
        <v>40998</v>
      </c>
      <c r="F15" s="19">
        <f t="shared" si="1"/>
        <v>41013</v>
      </c>
      <c r="G15" s="19">
        <v>41012</v>
      </c>
      <c r="H15" s="19">
        <f>IF(G15&gt;0,G15+90,"N/A")</f>
        <v>41102</v>
      </c>
      <c r="I15" s="18" t="s">
        <v>857</v>
      </c>
      <c r="J15" s="18" t="s">
        <v>853</v>
      </c>
      <c r="K15" s="20">
        <v>41057</v>
      </c>
      <c r="L15" s="18" t="s">
        <v>1042</v>
      </c>
      <c r="M15" s="18" t="s">
        <v>1127</v>
      </c>
      <c r="N15" s="18">
        <f t="shared" si="2"/>
        <v>29</v>
      </c>
    </row>
    <row r="16" spans="1:15" s="18" customFormat="1" ht="18" x14ac:dyDescent="0.35">
      <c r="A16" s="36" t="s">
        <v>989</v>
      </c>
      <c r="B16" s="22" t="s">
        <v>1057</v>
      </c>
      <c r="C16" s="22" t="s">
        <v>1056</v>
      </c>
      <c r="D16" s="23">
        <v>40984</v>
      </c>
      <c r="E16" s="23">
        <f t="shared" si="0"/>
        <v>40999</v>
      </c>
      <c r="F16" s="23">
        <f t="shared" si="1"/>
        <v>41014</v>
      </c>
      <c r="G16" s="23">
        <v>41018</v>
      </c>
      <c r="H16" s="23">
        <f>IF(G16&gt;0,G16+90,"N/A")</f>
        <v>41108</v>
      </c>
      <c r="I16" s="22" t="s">
        <v>819</v>
      </c>
      <c r="J16" s="22" t="s">
        <v>819</v>
      </c>
      <c r="K16" s="24">
        <v>41030</v>
      </c>
      <c r="L16" s="22" t="s">
        <v>824</v>
      </c>
      <c r="M16" s="22" t="s">
        <v>69</v>
      </c>
      <c r="N16" s="18">
        <f t="shared" si="2"/>
        <v>34</v>
      </c>
    </row>
    <row r="17" spans="1:118" s="18" customFormat="1" ht="18" x14ac:dyDescent="0.35">
      <c r="A17" s="36" t="s">
        <v>872</v>
      </c>
      <c r="B17" s="18" t="s">
        <v>1059</v>
      </c>
      <c r="C17" s="18" t="s">
        <v>1056</v>
      </c>
      <c r="D17" s="19">
        <v>40989</v>
      </c>
      <c r="E17" s="19">
        <f t="shared" si="0"/>
        <v>41004</v>
      </c>
      <c r="F17" s="19">
        <f t="shared" si="1"/>
        <v>41019</v>
      </c>
      <c r="G17" s="19">
        <v>41015</v>
      </c>
      <c r="H17" s="19">
        <f>IF(G17&gt;0,G17+90,"N/A")</f>
        <v>41105</v>
      </c>
      <c r="I17" s="18" t="s">
        <v>866</v>
      </c>
      <c r="J17" s="18" t="s">
        <v>1126</v>
      </c>
      <c r="K17" s="20">
        <v>41093</v>
      </c>
      <c r="L17" s="18" t="s">
        <v>1042</v>
      </c>
      <c r="M17" s="18" t="s">
        <v>1127</v>
      </c>
      <c r="N17" s="18">
        <f t="shared" si="2"/>
        <v>26</v>
      </c>
    </row>
    <row r="18" spans="1:118" s="18" customFormat="1" ht="18" x14ac:dyDescent="0.35">
      <c r="A18" s="36" t="s">
        <v>345</v>
      </c>
      <c r="B18" s="18" t="s">
        <v>1061</v>
      </c>
      <c r="C18" s="18" t="s">
        <v>1056</v>
      </c>
      <c r="D18" s="19">
        <v>40990</v>
      </c>
      <c r="E18" s="19">
        <f t="shared" si="0"/>
        <v>41005</v>
      </c>
      <c r="F18" s="19">
        <f t="shared" si="1"/>
        <v>41020</v>
      </c>
      <c r="G18" s="19">
        <v>41017</v>
      </c>
      <c r="H18" s="19" t="s">
        <v>551</v>
      </c>
      <c r="I18" s="18" t="s">
        <v>853</v>
      </c>
      <c r="J18" s="18" t="s">
        <v>853</v>
      </c>
      <c r="K18" s="20">
        <v>41017</v>
      </c>
      <c r="L18" s="18" t="s">
        <v>1133</v>
      </c>
      <c r="M18" s="18" t="s">
        <v>1127</v>
      </c>
      <c r="N18" s="18">
        <f t="shared" si="2"/>
        <v>27</v>
      </c>
    </row>
    <row r="19" spans="1:118" s="18" customFormat="1" ht="18" x14ac:dyDescent="0.35">
      <c r="A19" s="36" t="s">
        <v>617</v>
      </c>
      <c r="B19" s="18" t="s">
        <v>1125</v>
      </c>
      <c r="C19" s="18" t="s">
        <v>1056</v>
      </c>
      <c r="D19" s="19">
        <v>40990</v>
      </c>
      <c r="E19" s="19">
        <f t="shared" si="0"/>
        <v>41005</v>
      </c>
      <c r="F19" s="19">
        <f t="shared" si="1"/>
        <v>41020</v>
      </c>
      <c r="G19" s="19">
        <v>41017</v>
      </c>
      <c r="H19" s="19" t="s">
        <v>551</v>
      </c>
      <c r="I19" s="18" t="s">
        <v>853</v>
      </c>
      <c r="J19" s="18" t="s">
        <v>853</v>
      </c>
      <c r="K19" s="20">
        <v>41017</v>
      </c>
      <c r="L19" s="18" t="s">
        <v>1133</v>
      </c>
      <c r="M19" s="18" t="s">
        <v>1127</v>
      </c>
      <c r="N19" s="18">
        <f t="shared" si="2"/>
        <v>27</v>
      </c>
    </row>
    <row r="20" spans="1:118" s="18" customFormat="1" ht="18" x14ac:dyDescent="0.35">
      <c r="A20" s="36" t="s">
        <v>799</v>
      </c>
      <c r="B20" s="18" t="s">
        <v>1058</v>
      </c>
      <c r="C20" s="18" t="s">
        <v>1056</v>
      </c>
      <c r="D20" s="19">
        <v>40991</v>
      </c>
      <c r="E20" s="19">
        <f t="shared" si="0"/>
        <v>41006</v>
      </c>
      <c r="F20" s="19">
        <f t="shared" si="1"/>
        <v>41021</v>
      </c>
      <c r="G20" s="19">
        <v>41015</v>
      </c>
      <c r="H20" s="19">
        <f t="shared" ref="H20:H26" si="3">IF(G20&gt;0,G20+90,"N/A")</f>
        <v>41105</v>
      </c>
      <c r="I20" s="18" t="s">
        <v>866</v>
      </c>
      <c r="J20" s="18" t="s">
        <v>819</v>
      </c>
      <c r="K20" s="20">
        <v>41018</v>
      </c>
      <c r="L20" s="18" t="s">
        <v>824</v>
      </c>
      <c r="M20" s="18" t="s">
        <v>1127</v>
      </c>
      <c r="N20" s="18">
        <f t="shared" si="2"/>
        <v>24</v>
      </c>
    </row>
    <row r="21" spans="1:118" s="25" customFormat="1" ht="18" x14ac:dyDescent="0.35">
      <c r="A21" s="22" t="s">
        <v>47</v>
      </c>
      <c r="B21" s="22" t="s">
        <v>1132</v>
      </c>
      <c r="C21" s="22" t="s">
        <v>1056</v>
      </c>
      <c r="D21" s="23">
        <v>40994</v>
      </c>
      <c r="E21" s="23">
        <f t="shared" si="0"/>
        <v>41009</v>
      </c>
      <c r="F21" s="23">
        <f t="shared" si="1"/>
        <v>41024</v>
      </c>
      <c r="G21" s="23">
        <v>41019</v>
      </c>
      <c r="H21" s="23">
        <f t="shared" si="3"/>
        <v>41109</v>
      </c>
      <c r="I21" s="22" t="s">
        <v>854</v>
      </c>
      <c r="J21" s="22" t="s">
        <v>853</v>
      </c>
      <c r="K21" s="24">
        <v>41208</v>
      </c>
      <c r="L21" s="22" t="s">
        <v>1042</v>
      </c>
      <c r="M21" s="22" t="s">
        <v>69</v>
      </c>
      <c r="N21" s="22">
        <f t="shared" si="2"/>
        <v>25</v>
      </c>
      <c r="O21" s="22"/>
    </row>
    <row r="22" spans="1:118" s="18" customFormat="1" ht="18" x14ac:dyDescent="0.35">
      <c r="A22" s="36" t="s">
        <v>6</v>
      </c>
      <c r="B22" s="18" t="s">
        <v>1074</v>
      </c>
      <c r="C22" s="18" t="s">
        <v>1056</v>
      </c>
      <c r="D22" s="19">
        <v>40994</v>
      </c>
      <c r="E22" s="19">
        <f t="shared" si="0"/>
        <v>41009</v>
      </c>
      <c r="F22" s="19">
        <f t="shared" si="1"/>
        <v>41024</v>
      </c>
      <c r="G22" s="19">
        <v>41017</v>
      </c>
      <c r="H22" s="19">
        <f t="shared" si="3"/>
        <v>41107</v>
      </c>
      <c r="I22" s="18" t="s">
        <v>969</v>
      </c>
      <c r="J22" s="18" t="s">
        <v>1126</v>
      </c>
      <c r="K22" s="20">
        <v>41165</v>
      </c>
      <c r="L22" s="18" t="s">
        <v>824</v>
      </c>
      <c r="M22" s="18" t="s">
        <v>69</v>
      </c>
      <c r="N22" s="18">
        <f t="shared" si="2"/>
        <v>23</v>
      </c>
    </row>
    <row r="23" spans="1:118" s="18" customFormat="1" ht="18" x14ac:dyDescent="0.35">
      <c r="A23" s="36" t="s">
        <v>154</v>
      </c>
      <c r="B23" s="18" t="s">
        <v>1067</v>
      </c>
      <c r="C23" s="18" t="s">
        <v>1056</v>
      </c>
      <c r="D23" s="19">
        <v>40994</v>
      </c>
      <c r="E23" s="19">
        <f t="shared" si="0"/>
        <v>41009</v>
      </c>
      <c r="F23" s="19">
        <f t="shared" si="1"/>
        <v>41024</v>
      </c>
      <c r="G23" s="19">
        <v>41019</v>
      </c>
      <c r="H23" s="19">
        <f t="shared" si="3"/>
        <v>41109</v>
      </c>
      <c r="I23" s="18" t="s">
        <v>828</v>
      </c>
      <c r="J23" s="18" t="s">
        <v>1126</v>
      </c>
      <c r="K23" s="20">
        <v>41087</v>
      </c>
      <c r="L23" s="18" t="s">
        <v>1042</v>
      </c>
      <c r="M23" s="18" t="s">
        <v>69</v>
      </c>
      <c r="N23" s="18">
        <f t="shared" si="2"/>
        <v>25</v>
      </c>
    </row>
    <row r="24" spans="1:118" s="18" customFormat="1" ht="18" x14ac:dyDescent="0.35">
      <c r="A24" s="36" t="s">
        <v>8</v>
      </c>
      <c r="B24" s="22" t="s">
        <v>484</v>
      </c>
      <c r="C24" s="22" t="s">
        <v>1056</v>
      </c>
      <c r="D24" s="23">
        <v>40995</v>
      </c>
      <c r="E24" s="23">
        <f t="shared" si="0"/>
        <v>41010</v>
      </c>
      <c r="F24" s="23">
        <f t="shared" si="1"/>
        <v>41025</v>
      </c>
      <c r="G24" s="23">
        <v>41029</v>
      </c>
      <c r="H24" s="23">
        <f t="shared" si="3"/>
        <v>41119</v>
      </c>
      <c r="I24" s="22" t="s">
        <v>857</v>
      </c>
      <c r="J24" s="22" t="s">
        <v>819</v>
      </c>
      <c r="K24" s="24">
        <v>41106</v>
      </c>
      <c r="L24" s="22" t="s">
        <v>1195</v>
      </c>
      <c r="M24" s="22" t="s">
        <v>1129</v>
      </c>
      <c r="N24" s="18">
        <f t="shared" si="2"/>
        <v>34</v>
      </c>
    </row>
    <row r="25" spans="1:118" s="21" customFormat="1" ht="18" x14ac:dyDescent="0.35">
      <c r="A25" s="36" t="s">
        <v>925</v>
      </c>
      <c r="B25" s="22" t="s">
        <v>1070</v>
      </c>
      <c r="C25" s="22" t="s">
        <v>1056</v>
      </c>
      <c r="D25" s="23">
        <v>40995</v>
      </c>
      <c r="E25" s="23">
        <f t="shared" si="0"/>
        <v>41010</v>
      </c>
      <c r="F25" s="23">
        <f t="shared" si="1"/>
        <v>41025</v>
      </c>
      <c r="G25" s="23">
        <v>41023</v>
      </c>
      <c r="H25" s="23">
        <f t="shared" si="3"/>
        <v>41113</v>
      </c>
      <c r="I25" s="22" t="s">
        <v>968</v>
      </c>
      <c r="J25" s="22" t="s">
        <v>819</v>
      </c>
      <c r="K25" s="24">
        <v>41165</v>
      </c>
      <c r="L25" s="22" t="s">
        <v>824</v>
      </c>
      <c r="M25" s="22" t="s">
        <v>69</v>
      </c>
      <c r="N25" s="22">
        <f t="shared" si="2"/>
        <v>28</v>
      </c>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row>
    <row r="26" spans="1:118" s="21" customFormat="1" ht="18" x14ac:dyDescent="0.35">
      <c r="A26" s="22" t="s">
        <v>1001</v>
      </c>
      <c r="B26" s="22" t="s">
        <v>1002</v>
      </c>
      <c r="C26" s="22" t="s">
        <v>1056</v>
      </c>
      <c r="D26" s="23">
        <v>40995</v>
      </c>
      <c r="E26" s="23">
        <f t="shared" si="0"/>
        <v>41010</v>
      </c>
      <c r="F26" s="23">
        <f t="shared" si="1"/>
        <v>41025</v>
      </c>
      <c r="G26" s="23">
        <v>41026</v>
      </c>
      <c r="H26" s="23">
        <f t="shared" si="3"/>
        <v>41116</v>
      </c>
      <c r="I26" s="22" t="s">
        <v>33</v>
      </c>
      <c r="J26" s="22" t="s">
        <v>33</v>
      </c>
      <c r="K26" s="24">
        <v>41228</v>
      </c>
      <c r="L26" s="22" t="s">
        <v>1243</v>
      </c>
      <c r="M26" s="22" t="s">
        <v>69</v>
      </c>
      <c r="N26" s="22">
        <f t="shared" si="2"/>
        <v>31</v>
      </c>
      <c r="O26" s="36"/>
      <c r="P26" s="36"/>
      <c r="Q26" s="36"/>
      <c r="R26" s="36"/>
      <c r="S26" s="36"/>
      <c r="T26" s="36"/>
    </row>
    <row r="27" spans="1:118" s="22" customFormat="1" ht="18" x14ac:dyDescent="0.35">
      <c r="A27" s="36" t="s">
        <v>1010</v>
      </c>
      <c r="B27" s="18" t="s">
        <v>1063</v>
      </c>
      <c r="C27" s="18" t="s">
        <v>1056</v>
      </c>
      <c r="D27" s="19">
        <v>40995</v>
      </c>
      <c r="E27" s="19">
        <f t="shared" si="0"/>
        <v>41010</v>
      </c>
      <c r="F27" s="19">
        <f t="shared" si="1"/>
        <v>41025</v>
      </c>
      <c r="G27" s="19">
        <v>41023</v>
      </c>
      <c r="H27" s="19" t="s">
        <v>551</v>
      </c>
      <c r="I27" s="18" t="s">
        <v>828</v>
      </c>
      <c r="J27" s="18" t="s">
        <v>33</v>
      </c>
      <c r="K27" s="20">
        <v>41023</v>
      </c>
      <c r="L27" s="18" t="s">
        <v>824</v>
      </c>
      <c r="M27" s="18" t="s">
        <v>69</v>
      </c>
      <c r="N27" s="18">
        <f t="shared" si="2"/>
        <v>28</v>
      </c>
    </row>
    <row r="28" spans="1:118" s="22" customFormat="1" ht="18" x14ac:dyDescent="0.35">
      <c r="A28" s="22" t="s">
        <v>119</v>
      </c>
      <c r="B28" s="22" t="s">
        <v>1078</v>
      </c>
      <c r="C28" s="22" t="s">
        <v>1056</v>
      </c>
      <c r="D28" s="23">
        <v>40995</v>
      </c>
      <c r="E28" s="23">
        <f t="shared" si="0"/>
        <v>41010</v>
      </c>
      <c r="F28" s="23">
        <f t="shared" si="1"/>
        <v>41025</v>
      </c>
      <c r="G28" s="23">
        <v>41051</v>
      </c>
      <c r="H28" s="23">
        <f>IF(G28&gt;0,G28+90,"N/A")</f>
        <v>41141</v>
      </c>
      <c r="I28" s="22" t="s">
        <v>854</v>
      </c>
      <c r="J28" s="22" t="s">
        <v>1126</v>
      </c>
      <c r="K28" s="24">
        <v>41521</v>
      </c>
      <c r="L28" s="22" t="s">
        <v>1463</v>
      </c>
      <c r="M28" s="22" t="s">
        <v>1180</v>
      </c>
      <c r="N28" s="22">
        <f t="shared" si="2"/>
        <v>56</v>
      </c>
    </row>
    <row r="29" spans="1:118" s="18" customFormat="1" ht="18" x14ac:dyDescent="0.35">
      <c r="A29" s="36" t="s">
        <v>992</v>
      </c>
      <c r="B29" s="36" t="s">
        <v>1069</v>
      </c>
      <c r="C29" s="36" t="s">
        <v>1056</v>
      </c>
      <c r="D29" s="37">
        <v>40995</v>
      </c>
      <c r="E29" s="37">
        <f t="shared" si="0"/>
        <v>41010</v>
      </c>
      <c r="F29" s="37">
        <f t="shared" si="1"/>
        <v>41025</v>
      </c>
      <c r="G29" s="37">
        <v>41171</v>
      </c>
      <c r="H29" s="37" t="s">
        <v>551</v>
      </c>
      <c r="I29" s="36" t="s">
        <v>968</v>
      </c>
      <c r="J29" s="36" t="s">
        <v>853</v>
      </c>
      <c r="K29" s="38">
        <v>41171</v>
      </c>
      <c r="L29" s="36" t="s">
        <v>1224</v>
      </c>
      <c r="M29" s="36" t="s">
        <v>69</v>
      </c>
      <c r="N29" s="36">
        <f t="shared" si="2"/>
        <v>176</v>
      </c>
    </row>
    <row r="30" spans="1:118" s="36" customFormat="1" ht="18" x14ac:dyDescent="0.35">
      <c r="A30" s="36" t="s">
        <v>1064</v>
      </c>
      <c r="B30" s="36" t="s">
        <v>1065</v>
      </c>
      <c r="C30" s="36" t="s">
        <v>1056</v>
      </c>
      <c r="D30" s="37">
        <v>40995</v>
      </c>
      <c r="E30" s="37">
        <f t="shared" si="0"/>
        <v>41010</v>
      </c>
      <c r="F30" s="37">
        <f t="shared" si="1"/>
        <v>41025</v>
      </c>
      <c r="G30" s="37">
        <v>41025</v>
      </c>
      <c r="H30" s="37" t="s">
        <v>551</v>
      </c>
      <c r="I30" s="36" t="s">
        <v>858</v>
      </c>
      <c r="J30" s="36" t="s">
        <v>853</v>
      </c>
      <c r="K30" s="38">
        <v>41025</v>
      </c>
      <c r="L30" s="36" t="s">
        <v>824</v>
      </c>
      <c r="N30" s="36">
        <f t="shared" si="2"/>
        <v>30</v>
      </c>
    </row>
    <row r="31" spans="1:118" s="18" customFormat="1" ht="18" x14ac:dyDescent="0.35">
      <c r="A31" s="36" t="s">
        <v>874</v>
      </c>
      <c r="B31" s="18" t="s">
        <v>1060</v>
      </c>
      <c r="C31" s="18" t="s">
        <v>1056</v>
      </c>
      <c r="D31" s="19">
        <v>40996</v>
      </c>
      <c r="E31" s="19">
        <f t="shared" si="0"/>
        <v>41011</v>
      </c>
      <c r="F31" s="19">
        <f t="shared" si="1"/>
        <v>41026</v>
      </c>
      <c r="G31" s="19">
        <v>41025</v>
      </c>
      <c r="H31" s="19">
        <f>IF(G31&gt;0,G31+90,"N/A")</f>
        <v>41115</v>
      </c>
      <c r="I31" s="18" t="s">
        <v>858</v>
      </c>
      <c r="J31" s="18" t="s">
        <v>819</v>
      </c>
      <c r="K31" s="20">
        <v>41089</v>
      </c>
      <c r="L31" s="18" t="s">
        <v>824</v>
      </c>
      <c r="M31" s="18" t="s">
        <v>69</v>
      </c>
      <c r="N31" s="18">
        <f t="shared" si="2"/>
        <v>29</v>
      </c>
    </row>
    <row r="32" spans="1:118" s="18" customFormat="1" ht="18" x14ac:dyDescent="0.35">
      <c r="A32" s="36" t="s">
        <v>1124</v>
      </c>
      <c r="B32" s="22" t="s">
        <v>1099</v>
      </c>
      <c r="C32" s="22" t="s">
        <v>1088</v>
      </c>
      <c r="D32" s="23">
        <v>41008</v>
      </c>
      <c r="E32" s="23">
        <f t="shared" si="0"/>
        <v>41023</v>
      </c>
      <c r="F32" s="23">
        <f t="shared" si="1"/>
        <v>41038</v>
      </c>
      <c r="G32" s="23">
        <v>41044</v>
      </c>
      <c r="H32" s="23">
        <f>IF(G32&gt;0,G32+90,"N/A")</f>
        <v>41134</v>
      </c>
      <c r="I32" s="22" t="s">
        <v>854</v>
      </c>
      <c r="J32" s="22" t="s">
        <v>819</v>
      </c>
      <c r="K32" s="24">
        <v>41102</v>
      </c>
      <c r="L32" s="22" t="s">
        <v>824</v>
      </c>
      <c r="M32" s="22" t="s">
        <v>69</v>
      </c>
      <c r="N32" s="22">
        <f t="shared" si="2"/>
        <v>36</v>
      </c>
      <c r="O32" s="22"/>
    </row>
    <row r="33" spans="1:23" s="22" customFormat="1" ht="18" x14ac:dyDescent="0.35">
      <c r="A33" s="22" t="s">
        <v>430</v>
      </c>
      <c r="B33" s="22" t="s">
        <v>1094</v>
      </c>
      <c r="C33" s="22" t="s">
        <v>1088</v>
      </c>
      <c r="D33" s="23">
        <v>41008</v>
      </c>
      <c r="E33" s="23">
        <f t="shared" si="0"/>
        <v>41023</v>
      </c>
      <c r="F33" s="23">
        <f t="shared" si="1"/>
        <v>41038</v>
      </c>
      <c r="G33" s="23">
        <v>41012</v>
      </c>
      <c r="H33" s="23" t="s">
        <v>551</v>
      </c>
      <c r="I33" s="22" t="s">
        <v>828</v>
      </c>
      <c r="J33" s="22" t="s">
        <v>33</v>
      </c>
      <c r="K33" s="24">
        <v>41012</v>
      </c>
      <c r="L33" s="22" t="s">
        <v>1042</v>
      </c>
      <c r="M33" s="22" t="s">
        <v>69</v>
      </c>
      <c r="N33" s="22">
        <f t="shared" si="2"/>
        <v>4</v>
      </c>
    </row>
    <row r="34" spans="1:23" s="18" customFormat="1" ht="18" x14ac:dyDescent="0.35">
      <c r="A34" s="36" t="s">
        <v>347</v>
      </c>
      <c r="B34" s="18" t="s">
        <v>348</v>
      </c>
      <c r="C34" s="18" t="s">
        <v>1088</v>
      </c>
      <c r="D34" s="19">
        <v>41008</v>
      </c>
      <c r="E34" s="19">
        <f t="shared" ref="E34:E65" si="4">IF(D34&gt;0,D34+15,"N/A")</f>
        <v>41023</v>
      </c>
      <c r="F34" s="19">
        <f t="shared" ref="F34:F65" si="5">IF(D34&gt;0,D34+30,"N/A")</f>
        <v>41038</v>
      </c>
      <c r="G34" s="19">
        <v>41033</v>
      </c>
      <c r="H34" s="19">
        <f>IF(G34&gt;0,G34+90,"N/A")</f>
        <v>41123</v>
      </c>
      <c r="I34" s="18" t="s">
        <v>857</v>
      </c>
      <c r="J34" s="18" t="s">
        <v>551</v>
      </c>
      <c r="K34" s="20">
        <v>41130</v>
      </c>
      <c r="L34" s="18" t="s">
        <v>824</v>
      </c>
      <c r="M34" s="18" t="s">
        <v>1129</v>
      </c>
      <c r="N34" s="18">
        <f t="shared" si="2"/>
        <v>25</v>
      </c>
    </row>
    <row r="35" spans="1:23" s="18" customFormat="1" ht="18" x14ac:dyDescent="0.35">
      <c r="A35" s="36" t="s">
        <v>1007</v>
      </c>
      <c r="B35" s="18" t="s">
        <v>1095</v>
      </c>
      <c r="C35" s="18" t="s">
        <v>1088</v>
      </c>
      <c r="D35" s="19">
        <v>41009</v>
      </c>
      <c r="E35" s="19">
        <f t="shared" si="4"/>
        <v>41024</v>
      </c>
      <c r="F35" s="19">
        <f t="shared" si="5"/>
        <v>41039</v>
      </c>
      <c r="G35" s="19">
        <v>41033</v>
      </c>
      <c r="H35" s="19" t="s">
        <v>551</v>
      </c>
      <c r="I35" s="18" t="s">
        <v>828</v>
      </c>
      <c r="J35" s="18" t="s">
        <v>551</v>
      </c>
      <c r="K35" s="20">
        <v>41156</v>
      </c>
      <c r="L35" s="18" t="s">
        <v>1042</v>
      </c>
      <c r="M35" s="18" t="s">
        <v>69</v>
      </c>
      <c r="N35" s="18">
        <f t="shared" si="2"/>
        <v>24</v>
      </c>
    </row>
    <row r="36" spans="1:23" s="22" customFormat="1" ht="18" x14ac:dyDescent="0.35">
      <c r="A36" s="36" t="s">
        <v>327</v>
      </c>
      <c r="B36" s="18" t="s">
        <v>1100</v>
      </c>
      <c r="C36" s="18" t="s">
        <v>1088</v>
      </c>
      <c r="D36" s="19">
        <v>41010</v>
      </c>
      <c r="E36" s="19">
        <f t="shared" si="4"/>
        <v>41025</v>
      </c>
      <c r="F36" s="19">
        <f t="shared" si="5"/>
        <v>41040</v>
      </c>
      <c r="G36" s="19">
        <v>41033</v>
      </c>
      <c r="H36" s="19">
        <f>IF(G36&gt;0,G36+90,"N/A")</f>
        <v>41123</v>
      </c>
      <c r="I36" s="18" t="s">
        <v>854</v>
      </c>
      <c r="J36" s="18" t="s">
        <v>551</v>
      </c>
      <c r="K36" s="20">
        <v>41150</v>
      </c>
      <c r="L36" s="18" t="s">
        <v>1216</v>
      </c>
      <c r="M36" s="18" t="s">
        <v>69</v>
      </c>
      <c r="N36" s="18">
        <f t="shared" si="2"/>
        <v>23</v>
      </c>
      <c r="O36" s="18"/>
    </row>
    <row r="37" spans="1:23" s="18" customFormat="1" ht="18" x14ac:dyDescent="0.35">
      <c r="A37" s="22" t="s">
        <v>580</v>
      </c>
      <c r="B37" s="22" t="s">
        <v>1096</v>
      </c>
      <c r="C37" s="22" t="s">
        <v>1088</v>
      </c>
      <c r="D37" s="23">
        <v>41011</v>
      </c>
      <c r="E37" s="23">
        <f t="shared" si="4"/>
        <v>41026</v>
      </c>
      <c r="F37" s="23">
        <f t="shared" si="5"/>
        <v>41041</v>
      </c>
      <c r="G37" s="23">
        <v>41029</v>
      </c>
      <c r="H37" s="23">
        <f>IF(G37&gt;0,G37+90,"N/A")</f>
        <v>41119</v>
      </c>
      <c r="I37" s="22" t="s">
        <v>828</v>
      </c>
      <c r="J37" s="22" t="s">
        <v>819</v>
      </c>
      <c r="K37" s="24">
        <v>41204</v>
      </c>
      <c r="L37" s="22" t="s">
        <v>1319</v>
      </c>
      <c r="M37" s="25" t="s">
        <v>1129</v>
      </c>
      <c r="N37" s="25">
        <f t="shared" si="2"/>
        <v>18</v>
      </c>
    </row>
    <row r="38" spans="1:23" s="25" customFormat="1" ht="18" x14ac:dyDescent="0.35">
      <c r="A38" s="18" t="s">
        <v>1109</v>
      </c>
      <c r="B38" s="18" t="s">
        <v>1105</v>
      </c>
      <c r="C38" s="18" t="s">
        <v>1088</v>
      </c>
      <c r="D38" s="19">
        <v>41011</v>
      </c>
      <c r="E38" s="19">
        <f t="shared" si="4"/>
        <v>41026</v>
      </c>
      <c r="F38" s="19">
        <f t="shared" si="5"/>
        <v>41041</v>
      </c>
      <c r="G38" s="19">
        <v>41043</v>
      </c>
      <c r="H38" s="19" t="s">
        <v>551</v>
      </c>
      <c r="I38" s="18" t="s">
        <v>1110</v>
      </c>
      <c r="J38" s="18" t="s">
        <v>853</v>
      </c>
      <c r="K38" s="20">
        <v>41043</v>
      </c>
      <c r="L38" s="18" t="s">
        <v>1042</v>
      </c>
      <c r="M38" s="18" t="s">
        <v>69</v>
      </c>
      <c r="N38" s="18">
        <f t="shared" si="2"/>
        <v>32</v>
      </c>
    </row>
    <row r="39" spans="1:23" s="18" customFormat="1" ht="18" x14ac:dyDescent="0.35">
      <c r="A39" s="36" t="s">
        <v>1119</v>
      </c>
      <c r="B39" s="18" t="s">
        <v>1111</v>
      </c>
      <c r="C39" s="18" t="s">
        <v>1088</v>
      </c>
      <c r="D39" s="19">
        <v>41011</v>
      </c>
      <c r="E39" s="19">
        <f t="shared" si="4"/>
        <v>41026</v>
      </c>
      <c r="F39" s="19">
        <f t="shared" si="5"/>
        <v>41041</v>
      </c>
      <c r="G39" s="19">
        <v>41045</v>
      </c>
      <c r="H39" s="19">
        <f>IF(G39&gt;0,G39+90,"N/A")</f>
        <v>41135</v>
      </c>
      <c r="I39" s="18" t="s">
        <v>866</v>
      </c>
      <c r="J39" s="18" t="s">
        <v>1050</v>
      </c>
      <c r="K39" s="20">
        <v>41115</v>
      </c>
      <c r="L39" s="18" t="s">
        <v>824</v>
      </c>
      <c r="M39" s="18" t="s">
        <v>69</v>
      </c>
      <c r="N39" s="18">
        <f t="shared" si="2"/>
        <v>34</v>
      </c>
    </row>
    <row r="40" spans="1:23" s="18" customFormat="1" ht="18" x14ac:dyDescent="0.35">
      <c r="A40" s="36" t="s">
        <v>1103</v>
      </c>
      <c r="B40" s="18" t="s">
        <v>1101</v>
      </c>
      <c r="C40" s="18" t="s">
        <v>1088</v>
      </c>
      <c r="D40" s="19">
        <v>41011</v>
      </c>
      <c r="E40" s="19">
        <f t="shared" si="4"/>
        <v>41026</v>
      </c>
      <c r="F40" s="19">
        <f t="shared" si="5"/>
        <v>41041</v>
      </c>
      <c r="G40" s="19">
        <v>41037</v>
      </c>
      <c r="H40" s="19">
        <f>IF(G40&gt;0,G40+90,"N/A")</f>
        <v>41127</v>
      </c>
      <c r="I40" s="18" t="s">
        <v>829</v>
      </c>
      <c r="J40" s="18" t="s">
        <v>853</v>
      </c>
      <c r="K40" s="20">
        <v>41072</v>
      </c>
      <c r="L40" s="18" t="s">
        <v>824</v>
      </c>
      <c r="M40" s="18" t="s">
        <v>69</v>
      </c>
      <c r="N40" s="18">
        <f t="shared" si="2"/>
        <v>26</v>
      </c>
    </row>
    <row r="41" spans="1:23" s="18" customFormat="1" ht="18" x14ac:dyDescent="0.35">
      <c r="A41" s="36" t="s">
        <v>978</v>
      </c>
      <c r="B41" s="18" t="s">
        <v>979</v>
      </c>
      <c r="C41" s="18" t="s">
        <v>1088</v>
      </c>
      <c r="D41" s="19">
        <v>41011</v>
      </c>
      <c r="E41" s="19">
        <f t="shared" si="4"/>
        <v>41026</v>
      </c>
      <c r="F41" s="19">
        <f t="shared" si="5"/>
        <v>41041</v>
      </c>
      <c r="G41" s="19">
        <v>41036</v>
      </c>
      <c r="H41" s="19" t="s">
        <v>551</v>
      </c>
      <c r="I41" s="18" t="s">
        <v>968</v>
      </c>
      <c r="J41" s="18" t="s">
        <v>551</v>
      </c>
      <c r="K41" s="20">
        <v>41036</v>
      </c>
      <c r="L41" s="18" t="s">
        <v>1042</v>
      </c>
      <c r="M41" s="18" t="s">
        <v>69</v>
      </c>
      <c r="N41" s="18">
        <f t="shared" si="2"/>
        <v>25</v>
      </c>
    </row>
    <row r="42" spans="1:23" s="18" customFormat="1" ht="18" x14ac:dyDescent="0.35">
      <c r="A42" s="36" t="s">
        <v>674</v>
      </c>
      <c r="B42" s="18" t="s">
        <v>99</v>
      </c>
      <c r="C42" s="18" t="s">
        <v>1088</v>
      </c>
      <c r="D42" s="19">
        <v>41011</v>
      </c>
      <c r="E42" s="19">
        <f t="shared" si="4"/>
        <v>41026</v>
      </c>
      <c r="F42" s="19">
        <f t="shared" si="5"/>
        <v>41041</v>
      </c>
      <c r="G42" s="19">
        <v>41033</v>
      </c>
      <c r="H42" s="19">
        <f>IF(G42&gt;0,G42+90,"N/A")</f>
        <v>41123</v>
      </c>
      <c r="I42" s="18" t="s">
        <v>857</v>
      </c>
      <c r="J42" s="18" t="s">
        <v>551</v>
      </c>
      <c r="K42" s="20">
        <v>41130</v>
      </c>
      <c r="L42" s="18" t="s">
        <v>1202</v>
      </c>
      <c r="M42" s="18" t="s">
        <v>69</v>
      </c>
      <c r="N42" s="18">
        <f t="shared" si="2"/>
        <v>22</v>
      </c>
    </row>
    <row r="43" spans="1:23" s="18" customFormat="1" ht="18" x14ac:dyDescent="0.35">
      <c r="A43" s="18" t="s">
        <v>997</v>
      </c>
      <c r="B43" s="18" t="s">
        <v>1102</v>
      </c>
      <c r="C43" s="18" t="s">
        <v>1088</v>
      </c>
      <c r="D43" s="19">
        <v>41012</v>
      </c>
      <c r="E43" s="19">
        <f t="shared" si="4"/>
        <v>41027</v>
      </c>
      <c r="F43" s="19">
        <f t="shared" si="5"/>
        <v>41042</v>
      </c>
      <c r="G43" s="19">
        <v>41033</v>
      </c>
      <c r="H43" s="19">
        <f>IF(G43&gt;0,G43+90,"N/A")</f>
        <v>41123</v>
      </c>
      <c r="I43" s="18" t="s">
        <v>829</v>
      </c>
      <c r="J43" s="18" t="s">
        <v>551</v>
      </c>
      <c r="K43" s="20">
        <v>41089</v>
      </c>
      <c r="L43" s="18" t="s">
        <v>1042</v>
      </c>
      <c r="M43" s="18" t="s">
        <v>69</v>
      </c>
      <c r="N43" s="18">
        <f>N46</f>
        <v>31</v>
      </c>
    </row>
    <row r="44" spans="1:23" s="18" customFormat="1" ht="18" x14ac:dyDescent="0.35">
      <c r="A44" s="18" t="s">
        <v>742</v>
      </c>
      <c r="B44" s="18" t="s">
        <v>1112</v>
      </c>
      <c r="C44" s="18" t="s">
        <v>1088</v>
      </c>
      <c r="D44" s="19">
        <v>41015</v>
      </c>
      <c r="E44" s="19">
        <f t="shared" si="4"/>
        <v>41030</v>
      </c>
      <c r="F44" s="19">
        <f t="shared" si="5"/>
        <v>41045</v>
      </c>
      <c r="G44" s="19">
        <v>41043</v>
      </c>
      <c r="H44" s="19" t="s">
        <v>551</v>
      </c>
      <c r="I44" s="18" t="s">
        <v>866</v>
      </c>
      <c r="J44" s="18" t="s">
        <v>551</v>
      </c>
      <c r="K44" s="20">
        <v>41043</v>
      </c>
      <c r="L44" s="18" t="s">
        <v>1042</v>
      </c>
      <c r="M44" s="18" t="s">
        <v>69</v>
      </c>
      <c r="N44" s="18">
        <f t="shared" ref="N44:N84" si="6">IF(G44&gt;0,G44-D44,"N/A")</f>
        <v>28</v>
      </c>
    </row>
    <row r="45" spans="1:23" s="18" customFormat="1" ht="18" x14ac:dyDescent="0.35">
      <c r="A45" s="18" t="s">
        <v>252</v>
      </c>
      <c r="B45" s="18" t="s">
        <v>1122</v>
      </c>
      <c r="C45" s="18" t="s">
        <v>1088</v>
      </c>
      <c r="D45" s="19">
        <v>41015</v>
      </c>
      <c r="E45" s="19">
        <f t="shared" si="4"/>
        <v>41030</v>
      </c>
      <c r="F45" s="19">
        <f t="shared" si="5"/>
        <v>41045</v>
      </c>
      <c r="G45" s="19">
        <v>41045</v>
      </c>
      <c r="H45" s="19">
        <f t="shared" ref="H45:H51" si="7">IF(G45&gt;0,G45+90,"N/A")</f>
        <v>41135</v>
      </c>
      <c r="I45" s="18" t="s">
        <v>858</v>
      </c>
      <c r="J45" s="18" t="s">
        <v>853</v>
      </c>
      <c r="K45" s="20">
        <v>41068</v>
      </c>
      <c r="L45" s="18" t="s">
        <v>824</v>
      </c>
      <c r="M45" s="18" t="s">
        <v>69</v>
      </c>
      <c r="N45" s="18">
        <f t="shared" si="6"/>
        <v>30</v>
      </c>
    </row>
    <row r="46" spans="1:23" s="25" customFormat="1" ht="18" x14ac:dyDescent="0.35">
      <c r="A46" s="36" t="s">
        <v>213</v>
      </c>
      <c r="B46" s="36" t="s">
        <v>1121</v>
      </c>
      <c r="C46" s="36" t="s">
        <v>1088</v>
      </c>
      <c r="D46" s="37">
        <v>41016</v>
      </c>
      <c r="E46" s="37">
        <f t="shared" si="4"/>
        <v>41031</v>
      </c>
      <c r="F46" s="37">
        <f t="shared" si="5"/>
        <v>41046</v>
      </c>
      <c r="G46" s="37">
        <v>41047</v>
      </c>
      <c r="H46" s="37">
        <f t="shared" si="7"/>
        <v>41137</v>
      </c>
      <c r="I46" s="36" t="s">
        <v>858</v>
      </c>
      <c r="J46" s="36" t="s">
        <v>819</v>
      </c>
      <c r="K46" s="38">
        <v>41170</v>
      </c>
      <c r="L46" s="36" t="s">
        <v>1042</v>
      </c>
      <c r="M46" s="36" t="s">
        <v>69</v>
      </c>
      <c r="N46" s="36">
        <f t="shared" si="6"/>
        <v>31</v>
      </c>
      <c r="O46" s="36"/>
      <c r="P46" s="36"/>
      <c r="Q46" s="36"/>
      <c r="R46" s="36"/>
      <c r="S46" s="36"/>
      <c r="T46" s="36"/>
      <c r="U46" s="36"/>
      <c r="V46" s="36"/>
      <c r="W46" s="36"/>
    </row>
    <row r="47" spans="1:23" s="25" customFormat="1" ht="18" x14ac:dyDescent="0.35">
      <c r="A47" s="22" t="s">
        <v>366</v>
      </c>
      <c r="B47" s="22" t="s">
        <v>1089</v>
      </c>
      <c r="C47" s="22" t="s">
        <v>1088</v>
      </c>
      <c r="D47" s="23">
        <v>41017</v>
      </c>
      <c r="E47" s="23">
        <f t="shared" si="4"/>
        <v>41032</v>
      </c>
      <c r="F47" s="23">
        <f t="shared" si="5"/>
        <v>41047</v>
      </c>
      <c r="G47" s="23">
        <v>41036</v>
      </c>
      <c r="H47" s="23">
        <f t="shared" si="7"/>
        <v>41126</v>
      </c>
      <c r="I47" s="22" t="s">
        <v>1090</v>
      </c>
      <c r="J47" s="22" t="s">
        <v>551</v>
      </c>
      <c r="K47" s="24">
        <v>41129</v>
      </c>
      <c r="L47" s="22" t="s">
        <v>1042</v>
      </c>
      <c r="M47" s="22" t="s">
        <v>1129</v>
      </c>
      <c r="N47" s="22">
        <f t="shared" si="6"/>
        <v>19</v>
      </c>
    </row>
    <row r="48" spans="1:23" s="18" customFormat="1" ht="18" x14ac:dyDescent="0.35">
      <c r="A48" s="22" t="s">
        <v>595</v>
      </c>
      <c r="B48" s="22" t="s">
        <v>1106</v>
      </c>
      <c r="C48" s="22" t="s">
        <v>1088</v>
      </c>
      <c r="D48" s="23">
        <v>41018</v>
      </c>
      <c r="E48" s="23">
        <f t="shared" si="4"/>
        <v>41033</v>
      </c>
      <c r="F48" s="23">
        <f t="shared" si="5"/>
        <v>41048</v>
      </c>
      <c r="G48" s="23">
        <v>41051</v>
      </c>
      <c r="H48" s="23">
        <f t="shared" si="7"/>
        <v>41141</v>
      </c>
      <c r="I48" s="22" t="s">
        <v>1110</v>
      </c>
      <c r="J48" s="22" t="s">
        <v>853</v>
      </c>
      <c r="K48" s="24">
        <v>41180</v>
      </c>
      <c r="L48" s="22" t="s">
        <v>1042</v>
      </c>
      <c r="M48" s="22" t="s">
        <v>69</v>
      </c>
      <c r="N48" s="22">
        <f t="shared" si="6"/>
        <v>33</v>
      </c>
    </row>
    <row r="49" spans="1:15" s="25" customFormat="1" ht="18" x14ac:dyDescent="0.35">
      <c r="A49" s="22" t="s">
        <v>515</v>
      </c>
      <c r="B49" s="22" t="s">
        <v>1115</v>
      </c>
      <c r="C49" s="22" t="s">
        <v>1088</v>
      </c>
      <c r="D49" s="23">
        <v>41018</v>
      </c>
      <c r="E49" s="23">
        <f t="shared" si="4"/>
        <v>41033</v>
      </c>
      <c r="F49" s="23">
        <f t="shared" si="5"/>
        <v>41048</v>
      </c>
      <c r="G49" s="23">
        <v>41043</v>
      </c>
      <c r="H49" s="23">
        <f t="shared" si="7"/>
        <v>41133</v>
      </c>
      <c r="I49" s="22" t="s">
        <v>866</v>
      </c>
      <c r="J49" s="22" t="s">
        <v>551</v>
      </c>
      <c r="K49" s="24">
        <v>41072</v>
      </c>
      <c r="L49" s="22" t="s">
        <v>1174</v>
      </c>
      <c r="M49" s="22" t="s">
        <v>69</v>
      </c>
      <c r="N49" s="18">
        <f t="shared" si="6"/>
        <v>25</v>
      </c>
      <c r="O49" s="22"/>
    </row>
    <row r="50" spans="1:15" s="18" customFormat="1" ht="18" x14ac:dyDescent="0.35">
      <c r="A50" s="22" t="s">
        <v>784</v>
      </c>
      <c r="B50" s="22" t="s">
        <v>1123</v>
      </c>
      <c r="C50" s="22" t="s">
        <v>1088</v>
      </c>
      <c r="D50" s="23">
        <v>41018</v>
      </c>
      <c r="E50" s="23">
        <f t="shared" si="4"/>
        <v>41033</v>
      </c>
      <c r="F50" s="23">
        <f t="shared" si="5"/>
        <v>41048</v>
      </c>
      <c r="G50" s="23">
        <v>41052</v>
      </c>
      <c r="H50" s="23">
        <f t="shared" si="7"/>
        <v>41142</v>
      </c>
      <c r="I50" s="22" t="s">
        <v>858</v>
      </c>
      <c r="J50" s="22"/>
      <c r="K50" s="24">
        <v>41082</v>
      </c>
      <c r="L50" s="22" t="s">
        <v>824</v>
      </c>
      <c r="M50" s="22" t="s">
        <v>69</v>
      </c>
      <c r="N50" s="22">
        <f t="shared" si="6"/>
        <v>34</v>
      </c>
    </row>
    <row r="51" spans="1:15" s="18" customFormat="1" ht="18" x14ac:dyDescent="0.35">
      <c r="A51" s="18" t="s">
        <v>734</v>
      </c>
      <c r="B51" s="18" t="s">
        <v>1113</v>
      </c>
      <c r="C51" s="18" t="s">
        <v>1088</v>
      </c>
      <c r="D51" s="19">
        <v>41018</v>
      </c>
      <c r="E51" s="19">
        <f t="shared" si="4"/>
        <v>41033</v>
      </c>
      <c r="F51" s="19">
        <f t="shared" si="5"/>
        <v>41048</v>
      </c>
      <c r="G51" s="19">
        <v>41043</v>
      </c>
      <c r="H51" s="19">
        <f t="shared" si="7"/>
        <v>41133</v>
      </c>
      <c r="I51" s="18" t="s">
        <v>866</v>
      </c>
      <c r="J51" s="18" t="s">
        <v>551</v>
      </c>
      <c r="K51" s="20">
        <v>41045</v>
      </c>
      <c r="L51" s="18" t="s">
        <v>1141</v>
      </c>
      <c r="M51" s="18" t="s">
        <v>69</v>
      </c>
      <c r="N51" s="18">
        <f t="shared" si="6"/>
        <v>25</v>
      </c>
      <c r="O51" s="22"/>
    </row>
    <row r="52" spans="1:15" s="18" customFormat="1" ht="18" x14ac:dyDescent="0.35">
      <c r="A52" s="22" t="s">
        <v>963</v>
      </c>
      <c r="B52" s="22" t="s">
        <v>1104</v>
      </c>
      <c r="C52" s="22" t="s">
        <v>1088</v>
      </c>
      <c r="D52" s="23">
        <v>41019</v>
      </c>
      <c r="E52" s="23">
        <f t="shared" si="4"/>
        <v>41034</v>
      </c>
      <c r="F52" s="23">
        <f t="shared" si="5"/>
        <v>41049</v>
      </c>
      <c r="G52" s="23">
        <v>41052</v>
      </c>
      <c r="H52" s="23" t="s">
        <v>551</v>
      </c>
      <c r="I52" s="22" t="s">
        <v>969</v>
      </c>
      <c r="J52" s="22" t="s">
        <v>819</v>
      </c>
      <c r="K52" s="24">
        <v>41052</v>
      </c>
      <c r="L52" s="22" t="s">
        <v>824</v>
      </c>
      <c r="M52" s="22" t="s">
        <v>69</v>
      </c>
      <c r="N52" s="22">
        <f t="shared" si="6"/>
        <v>33</v>
      </c>
      <c r="O52" s="22"/>
    </row>
    <row r="53" spans="1:15" s="36" customFormat="1" ht="18" x14ac:dyDescent="0.35">
      <c r="A53" s="36" t="s">
        <v>526</v>
      </c>
      <c r="B53" s="36" t="s">
        <v>1114</v>
      </c>
      <c r="C53" s="36" t="s">
        <v>1088</v>
      </c>
      <c r="D53" s="37">
        <v>41022</v>
      </c>
      <c r="E53" s="37">
        <f t="shared" si="4"/>
        <v>41037</v>
      </c>
      <c r="F53" s="37">
        <f t="shared" si="5"/>
        <v>41052</v>
      </c>
      <c r="G53" s="37">
        <v>41043</v>
      </c>
      <c r="H53" s="37">
        <f>IF(G53&gt;0,G53+90,"N/A")</f>
        <v>41133</v>
      </c>
      <c r="I53" s="36" t="s">
        <v>866</v>
      </c>
      <c r="J53" s="36" t="s">
        <v>551</v>
      </c>
      <c r="K53" s="38">
        <v>41130</v>
      </c>
      <c r="L53" s="36" t="s">
        <v>1204</v>
      </c>
      <c r="M53" s="36" t="s">
        <v>1129</v>
      </c>
      <c r="N53" s="36">
        <f t="shared" si="6"/>
        <v>21</v>
      </c>
    </row>
    <row r="54" spans="1:15" s="18" customFormat="1" ht="18" x14ac:dyDescent="0.35">
      <c r="A54" s="18" t="s">
        <v>650</v>
      </c>
      <c r="B54" s="18" t="s">
        <v>1116</v>
      </c>
      <c r="C54" s="18" t="s">
        <v>1088</v>
      </c>
      <c r="D54" s="19">
        <v>41022</v>
      </c>
      <c r="E54" s="19">
        <f t="shared" si="4"/>
        <v>41037</v>
      </c>
      <c r="F54" s="19">
        <f t="shared" si="5"/>
        <v>41052</v>
      </c>
      <c r="G54" s="19">
        <v>41033</v>
      </c>
      <c r="H54" s="19" t="s">
        <v>551</v>
      </c>
      <c r="I54" s="18" t="s">
        <v>1117</v>
      </c>
      <c r="J54" s="18" t="s">
        <v>551</v>
      </c>
      <c r="K54" s="20">
        <v>41033</v>
      </c>
      <c r="L54" s="18" t="s">
        <v>1142</v>
      </c>
      <c r="M54" s="18" t="s">
        <v>69</v>
      </c>
      <c r="N54" s="18">
        <f t="shared" si="6"/>
        <v>11</v>
      </c>
    </row>
    <row r="55" spans="1:15" s="22" customFormat="1" ht="18" x14ac:dyDescent="0.35">
      <c r="A55" s="18" t="s">
        <v>980</v>
      </c>
      <c r="B55" s="18" t="s">
        <v>1107</v>
      </c>
      <c r="C55" s="18" t="s">
        <v>1088</v>
      </c>
      <c r="D55" s="19">
        <v>41022</v>
      </c>
      <c r="E55" s="19">
        <f t="shared" si="4"/>
        <v>41037</v>
      </c>
      <c r="F55" s="19">
        <f t="shared" si="5"/>
        <v>41052</v>
      </c>
      <c r="G55" s="19">
        <v>41065</v>
      </c>
      <c r="H55" s="19">
        <f>IF(G55&gt;0,G55+90,"N/A")</f>
        <v>41155</v>
      </c>
      <c r="I55" s="18" t="s">
        <v>1110</v>
      </c>
      <c r="J55" s="18" t="s">
        <v>1050</v>
      </c>
      <c r="K55" s="20">
        <v>41157</v>
      </c>
      <c r="L55" s="18" t="s">
        <v>1213</v>
      </c>
      <c r="M55" s="18"/>
      <c r="N55" s="18">
        <f t="shared" si="6"/>
        <v>43</v>
      </c>
      <c r="O55" s="18"/>
    </row>
    <row r="56" spans="1:15" s="25" customFormat="1" ht="18" x14ac:dyDescent="0.35">
      <c r="A56" s="22" t="s">
        <v>578</v>
      </c>
      <c r="B56" s="22" t="s">
        <v>1140</v>
      </c>
      <c r="C56" s="22" t="s">
        <v>1088</v>
      </c>
      <c r="D56" s="23">
        <v>41022</v>
      </c>
      <c r="E56" s="23">
        <f t="shared" si="4"/>
        <v>41037</v>
      </c>
      <c r="F56" s="23">
        <f t="shared" si="5"/>
        <v>41052</v>
      </c>
      <c r="G56" s="23">
        <v>41054</v>
      </c>
      <c r="H56" s="23">
        <f>IF(G56&gt;0,G56+90,"N/A")</f>
        <v>41144</v>
      </c>
      <c r="I56" s="22" t="s">
        <v>828</v>
      </c>
      <c r="J56" s="22" t="s">
        <v>853</v>
      </c>
      <c r="K56" s="24">
        <v>41218</v>
      </c>
      <c r="L56" s="22" t="s">
        <v>1042</v>
      </c>
      <c r="M56" s="22" t="s">
        <v>69</v>
      </c>
      <c r="N56" s="22">
        <f t="shared" si="6"/>
        <v>32</v>
      </c>
      <c r="O56" s="22"/>
    </row>
    <row r="57" spans="1:15" s="25" customFormat="1" ht="18" x14ac:dyDescent="0.35">
      <c r="A57" s="48" t="s">
        <v>48</v>
      </c>
      <c r="B57" s="48" t="s">
        <v>1091</v>
      </c>
      <c r="C57" s="48" t="s">
        <v>1088</v>
      </c>
      <c r="D57" s="49">
        <v>41023</v>
      </c>
      <c r="E57" s="49">
        <f t="shared" si="4"/>
        <v>41038</v>
      </c>
      <c r="F57" s="49">
        <f t="shared" si="5"/>
        <v>41053</v>
      </c>
      <c r="G57" s="49">
        <v>41040</v>
      </c>
      <c r="H57" s="49">
        <f>IF(G57&gt;0,G57+90,"N/A")</f>
        <v>41130</v>
      </c>
      <c r="I57" s="48" t="s">
        <v>968</v>
      </c>
      <c r="J57" s="48" t="s">
        <v>551</v>
      </c>
      <c r="K57" s="50">
        <v>41115</v>
      </c>
      <c r="L57" s="48" t="s">
        <v>824</v>
      </c>
      <c r="M57" s="48" t="s">
        <v>1129</v>
      </c>
      <c r="N57" s="48">
        <f t="shared" si="6"/>
        <v>17</v>
      </c>
      <c r="O57" s="48"/>
    </row>
    <row r="58" spans="1:15" s="18" customFormat="1" ht="18" x14ac:dyDescent="0.35">
      <c r="A58" s="18" t="s">
        <v>984</v>
      </c>
      <c r="B58" s="18" t="s">
        <v>1108</v>
      </c>
      <c r="C58" s="18" t="s">
        <v>1088</v>
      </c>
      <c r="D58" s="19">
        <v>41023</v>
      </c>
      <c r="E58" s="19">
        <f t="shared" si="4"/>
        <v>41038</v>
      </c>
      <c r="F58" s="19">
        <f t="shared" si="5"/>
        <v>41053</v>
      </c>
      <c r="G58" s="19">
        <v>41066</v>
      </c>
      <c r="H58" s="19" t="s">
        <v>551</v>
      </c>
      <c r="I58" s="18" t="s">
        <v>1110</v>
      </c>
      <c r="J58" s="18" t="s">
        <v>853</v>
      </c>
      <c r="K58" s="20">
        <v>41066</v>
      </c>
      <c r="L58" s="18" t="s">
        <v>824</v>
      </c>
      <c r="M58" s="18" t="s">
        <v>69</v>
      </c>
      <c r="N58" s="18">
        <f t="shared" si="6"/>
        <v>43</v>
      </c>
    </row>
    <row r="59" spans="1:15" s="22" customFormat="1" ht="18" x14ac:dyDescent="0.35">
      <c r="A59" s="22" t="s">
        <v>1034</v>
      </c>
      <c r="B59" s="22" t="s">
        <v>1118</v>
      </c>
      <c r="C59" s="22" t="s">
        <v>1088</v>
      </c>
      <c r="D59" s="23">
        <v>41023</v>
      </c>
      <c r="E59" s="23">
        <f t="shared" si="4"/>
        <v>41038</v>
      </c>
      <c r="F59" s="23">
        <f t="shared" si="5"/>
        <v>41053</v>
      </c>
      <c r="G59" s="23">
        <v>41082</v>
      </c>
      <c r="H59" s="23">
        <f>IF(G59&gt;0,G59+90,"N/A")</f>
        <v>41172</v>
      </c>
      <c r="I59" s="22" t="s">
        <v>33</v>
      </c>
      <c r="J59" s="22" t="s">
        <v>33</v>
      </c>
      <c r="K59" s="24">
        <v>41226</v>
      </c>
      <c r="L59" s="22" t="s">
        <v>824</v>
      </c>
      <c r="N59" s="22">
        <f t="shared" si="6"/>
        <v>59</v>
      </c>
    </row>
    <row r="60" spans="1:15" s="25" customFormat="1" ht="18" x14ac:dyDescent="0.35">
      <c r="A60" s="22" t="s">
        <v>986</v>
      </c>
      <c r="B60" s="22" t="s">
        <v>1097</v>
      </c>
      <c r="C60" s="22" t="s">
        <v>1088</v>
      </c>
      <c r="D60" s="23">
        <v>41024</v>
      </c>
      <c r="E60" s="23">
        <f t="shared" si="4"/>
        <v>41039</v>
      </c>
      <c r="F60" s="23">
        <f t="shared" si="5"/>
        <v>41054</v>
      </c>
      <c r="G60" s="23">
        <v>41054</v>
      </c>
      <c r="H60" s="23">
        <f>IF(G60&gt;0,G60+90,"N/A")</f>
        <v>41144</v>
      </c>
      <c r="I60" s="22" t="s">
        <v>1098</v>
      </c>
      <c r="J60" s="22" t="s">
        <v>819</v>
      </c>
      <c r="K60" s="24">
        <v>41186</v>
      </c>
      <c r="L60" s="22" t="s">
        <v>1242</v>
      </c>
      <c r="M60" s="22" t="s">
        <v>1241</v>
      </c>
      <c r="N60" s="22">
        <f t="shared" si="6"/>
        <v>30</v>
      </c>
    </row>
    <row r="61" spans="1:15" s="18" customFormat="1" ht="18" x14ac:dyDescent="0.35">
      <c r="A61" s="18" t="s">
        <v>837</v>
      </c>
      <c r="B61" s="18" t="s">
        <v>1092</v>
      </c>
      <c r="C61" s="18" t="s">
        <v>1088</v>
      </c>
      <c r="D61" s="19">
        <v>41024</v>
      </c>
      <c r="E61" s="19">
        <f t="shared" si="4"/>
        <v>41039</v>
      </c>
      <c r="F61" s="19">
        <f t="shared" si="5"/>
        <v>41054</v>
      </c>
      <c r="G61" s="19">
        <v>41036</v>
      </c>
      <c r="H61" s="19" t="s">
        <v>551</v>
      </c>
      <c r="I61" s="18" t="s">
        <v>1090</v>
      </c>
      <c r="J61" s="18" t="s">
        <v>551</v>
      </c>
      <c r="K61" s="20">
        <v>41036</v>
      </c>
      <c r="L61" s="18" t="s">
        <v>1042</v>
      </c>
      <c r="M61" s="18" t="s">
        <v>69</v>
      </c>
      <c r="N61" s="18">
        <f t="shared" si="6"/>
        <v>12</v>
      </c>
    </row>
    <row r="62" spans="1:15" s="25" customFormat="1" ht="18" x14ac:dyDescent="0.35">
      <c r="A62" s="18" t="s">
        <v>264</v>
      </c>
      <c r="B62" s="18" t="s">
        <v>1093</v>
      </c>
      <c r="C62" s="18" t="s">
        <v>1088</v>
      </c>
      <c r="D62" s="19">
        <v>41025</v>
      </c>
      <c r="E62" s="19">
        <f t="shared" si="4"/>
        <v>41040</v>
      </c>
      <c r="F62" s="19">
        <f t="shared" si="5"/>
        <v>41055</v>
      </c>
      <c r="G62" s="19">
        <v>41036</v>
      </c>
      <c r="H62" s="19" t="s">
        <v>551</v>
      </c>
      <c r="I62" s="18" t="s">
        <v>1090</v>
      </c>
      <c r="J62" s="18" t="s">
        <v>551</v>
      </c>
      <c r="K62" s="20">
        <v>41036</v>
      </c>
      <c r="L62" s="18" t="s">
        <v>1042</v>
      </c>
      <c r="M62" s="18" t="s">
        <v>69</v>
      </c>
      <c r="N62" s="18">
        <f t="shared" si="6"/>
        <v>11</v>
      </c>
    </row>
    <row r="63" spans="1:15" s="18" customFormat="1" ht="18" x14ac:dyDescent="0.35">
      <c r="A63" s="22" t="s">
        <v>524</v>
      </c>
      <c r="B63" s="22" t="s">
        <v>178</v>
      </c>
      <c r="C63" s="22" t="s">
        <v>1088</v>
      </c>
      <c r="D63" s="23">
        <v>41025</v>
      </c>
      <c r="E63" s="23">
        <f t="shared" si="4"/>
        <v>41040</v>
      </c>
      <c r="F63" s="23">
        <f t="shared" si="5"/>
        <v>41055</v>
      </c>
      <c r="G63" s="23">
        <v>41033</v>
      </c>
      <c r="H63" s="23">
        <f>IF(G63&gt;0,G63+90,"N/A")</f>
        <v>41123</v>
      </c>
      <c r="I63" s="22" t="s">
        <v>819</v>
      </c>
      <c r="J63" s="22" t="s">
        <v>819</v>
      </c>
      <c r="K63" s="24">
        <v>41228</v>
      </c>
      <c r="L63" s="22" t="s">
        <v>1042</v>
      </c>
      <c r="M63" s="22" t="s">
        <v>69</v>
      </c>
      <c r="N63" s="25">
        <f t="shared" si="6"/>
        <v>8</v>
      </c>
    </row>
    <row r="64" spans="1:15" s="18" customFormat="1" ht="18" x14ac:dyDescent="0.35">
      <c r="A64" s="18" t="s">
        <v>254</v>
      </c>
      <c r="B64" s="18" t="s">
        <v>475</v>
      </c>
      <c r="C64" s="18" t="s">
        <v>1088</v>
      </c>
      <c r="D64" s="19">
        <v>41026</v>
      </c>
      <c r="E64" s="19">
        <f t="shared" si="4"/>
        <v>41041</v>
      </c>
      <c r="F64" s="19">
        <f t="shared" si="5"/>
        <v>41056</v>
      </c>
      <c r="G64" s="19">
        <v>41081</v>
      </c>
      <c r="H64" s="19" t="s">
        <v>551</v>
      </c>
      <c r="I64" s="18" t="s">
        <v>858</v>
      </c>
      <c r="J64" s="18" t="s">
        <v>1050</v>
      </c>
      <c r="K64" s="20">
        <v>41081</v>
      </c>
      <c r="L64" s="18" t="s">
        <v>1042</v>
      </c>
      <c r="M64" s="18" t="s">
        <v>69</v>
      </c>
      <c r="N64" s="18">
        <f t="shared" si="6"/>
        <v>55</v>
      </c>
    </row>
    <row r="65" spans="1:15" s="18" customFormat="1" ht="18" x14ac:dyDescent="0.35">
      <c r="A65" s="28" t="s">
        <v>932</v>
      </c>
      <c r="B65" s="33" t="s">
        <v>933</v>
      </c>
      <c r="C65" s="18" t="s">
        <v>1136</v>
      </c>
      <c r="D65" s="19">
        <v>41036</v>
      </c>
      <c r="E65" s="19">
        <f t="shared" si="4"/>
        <v>41051</v>
      </c>
      <c r="F65" s="19">
        <f t="shared" si="5"/>
        <v>41066</v>
      </c>
      <c r="G65" s="19">
        <v>41051</v>
      </c>
      <c r="H65" s="19">
        <f>IF(G65&gt;0,G65+90,"N/A")</f>
        <v>41141</v>
      </c>
      <c r="I65" s="18" t="s">
        <v>854</v>
      </c>
      <c r="J65" s="18" t="s">
        <v>551</v>
      </c>
      <c r="K65" s="20">
        <v>41264</v>
      </c>
      <c r="L65" s="18" t="s">
        <v>1280</v>
      </c>
      <c r="M65" s="18" t="s">
        <v>1180</v>
      </c>
      <c r="N65" s="18">
        <f t="shared" si="6"/>
        <v>15</v>
      </c>
    </row>
    <row r="66" spans="1:15" s="18" customFormat="1" ht="18" x14ac:dyDescent="0.35">
      <c r="A66" s="28" t="s">
        <v>890</v>
      </c>
      <c r="B66" s="28" t="s">
        <v>891</v>
      </c>
      <c r="C66" s="22" t="s">
        <v>1136</v>
      </c>
      <c r="D66" s="23">
        <v>41037</v>
      </c>
      <c r="E66" s="23">
        <f t="shared" ref="E66:E84" si="8">IF(D66&gt;0,D66+15,"N/A")</f>
        <v>41052</v>
      </c>
      <c r="F66" s="23">
        <f t="shared" ref="F66:F84" si="9">IF(D66&gt;0,D66+30,"N/A")</f>
        <v>41067</v>
      </c>
      <c r="G66" s="23">
        <v>41079</v>
      </c>
      <c r="H66" s="23">
        <f>IF(G66&gt;0,G66+90,"N/A")</f>
        <v>41169</v>
      </c>
      <c r="I66" s="22" t="s">
        <v>1126</v>
      </c>
      <c r="J66" s="22" t="s">
        <v>1126</v>
      </c>
      <c r="K66" s="24">
        <v>41306</v>
      </c>
      <c r="L66" s="22" t="s">
        <v>1042</v>
      </c>
      <c r="M66" s="25" t="s">
        <v>1180</v>
      </c>
      <c r="N66" s="25">
        <f t="shared" si="6"/>
        <v>42</v>
      </c>
    </row>
    <row r="67" spans="1:15" s="25" customFormat="1" ht="18" x14ac:dyDescent="0.35">
      <c r="A67" s="18" t="s">
        <v>516</v>
      </c>
      <c r="B67" s="18" t="s">
        <v>88</v>
      </c>
      <c r="C67" s="18" t="s">
        <v>1136</v>
      </c>
      <c r="D67" s="19">
        <v>41037</v>
      </c>
      <c r="E67" s="19">
        <f t="shared" si="8"/>
        <v>41052</v>
      </c>
      <c r="F67" s="19">
        <f t="shared" si="9"/>
        <v>41067</v>
      </c>
      <c r="G67" s="19">
        <v>41039</v>
      </c>
      <c r="H67" s="19" t="s">
        <v>551</v>
      </c>
      <c r="I67" s="18" t="s">
        <v>551</v>
      </c>
      <c r="J67" s="18" t="s">
        <v>1126</v>
      </c>
      <c r="K67" s="20">
        <v>41039</v>
      </c>
      <c r="L67" s="18" t="s">
        <v>1042</v>
      </c>
      <c r="M67" s="18" t="s">
        <v>1127</v>
      </c>
      <c r="N67" s="18">
        <f t="shared" si="6"/>
        <v>2</v>
      </c>
    </row>
    <row r="68" spans="1:15" s="18" customFormat="1" ht="18" x14ac:dyDescent="0.35">
      <c r="A68" s="29" t="s">
        <v>369</v>
      </c>
      <c r="B68" s="29" t="s">
        <v>370</v>
      </c>
      <c r="C68" s="18" t="s">
        <v>1136</v>
      </c>
      <c r="D68" s="19">
        <v>41037</v>
      </c>
      <c r="E68" s="19">
        <f t="shared" si="8"/>
        <v>41052</v>
      </c>
      <c r="F68" s="19">
        <f t="shared" si="9"/>
        <v>41067</v>
      </c>
      <c r="G68" s="19">
        <v>41065</v>
      </c>
      <c r="H68" s="19" t="s">
        <v>551</v>
      </c>
      <c r="I68" s="18" t="s">
        <v>857</v>
      </c>
      <c r="J68" s="18" t="s">
        <v>551</v>
      </c>
      <c r="K68" s="20">
        <v>41065</v>
      </c>
      <c r="L68" s="18" t="s">
        <v>1042</v>
      </c>
      <c r="M68" s="18" t="s">
        <v>1127</v>
      </c>
      <c r="N68" s="18">
        <f t="shared" si="6"/>
        <v>28</v>
      </c>
    </row>
    <row r="69" spans="1:15" s="18" customFormat="1" ht="18" x14ac:dyDescent="0.35">
      <c r="A69" s="31" t="s">
        <v>792</v>
      </c>
      <c r="B69" s="28" t="s">
        <v>793</v>
      </c>
      <c r="C69" s="18" t="s">
        <v>1136</v>
      </c>
      <c r="D69" s="19">
        <v>41038</v>
      </c>
      <c r="E69" s="19">
        <f t="shared" si="8"/>
        <v>41053</v>
      </c>
      <c r="F69" s="19">
        <f t="shared" si="9"/>
        <v>41068</v>
      </c>
      <c r="G69" s="19">
        <v>41051</v>
      </c>
      <c r="H69" s="19" t="s">
        <v>551</v>
      </c>
      <c r="I69" s="18" t="s">
        <v>866</v>
      </c>
      <c r="J69" s="18" t="s">
        <v>551</v>
      </c>
      <c r="K69" s="20">
        <v>41051</v>
      </c>
      <c r="L69" s="18" t="s">
        <v>1042</v>
      </c>
      <c r="M69" s="18" t="s">
        <v>1127</v>
      </c>
      <c r="N69" s="18">
        <f t="shared" si="6"/>
        <v>13</v>
      </c>
    </row>
    <row r="70" spans="1:15" s="36" customFormat="1" ht="18" x14ac:dyDescent="0.35">
      <c r="A70" s="31" t="s">
        <v>914</v>
      </c>
      <c r="B70" s="31" t="s">
        <v>915</v>
      </c>
      <c r="C70" s="36" t="s">
        <v>1136</v>
      </c>
      <c r="D70" s="37">
        <v>41038</v>
      </c>
      <c r="E70" s="37">
        <f t="shared" si="8"/>
        <v>41053</v>
      </c>
      <c r="F70" s="37">
        <f t="shared" si="9"/>
        <v>41068</v>
      </c>
      <c r="G70" s="37">
        <v>41185</v>
      </c>
      <c r="H70" s="37">
        <f t="shared" ref="H70:H84" si="10">IF(G70&gt;0,G70+90,"N/A")</f>
        <v>41275</v>
      </c>
      <c r="I70" s="36" t="s">
        <v>1126</v>
      </c>
      <c r="J70" s="36" t="s">
        <v>1126</v>
      </c>
      <c r="K70" s="38">
        <v>41317</v>
      </c>
      <c r="L70" s="36" t="s">
        <v>1042</v>
      </c>
      <c r="M70" s="36" t="s">
        <v>1129</v>
      </c>
      <c r="N70" s="36">
        <f t="shared" si="6"/>
        <v>147</v>
      </c>
    </row>
    <row r="71" spans="1:15" s="18" customFormat="1" ht="18" x14ac:dyDescent="0.35">
      <c r="A71" s="31" t="s">
        <v>598</v>
      </c>
      <c r="B71" s="31" t="s">
        <v>599</v>
      </c>
      <c r="C71" s="36" t="s">
        <v>1136</v>
      </c>
      <c r="D71" s="37">
        <v>41039</v>
      </c>
      <c r="E71" s="37">
        <f t="shared" si="8"/>
        <v>41054</v>
      </c>
      <c r="F71" s="37">
        <f t="shared" si="9"/>
        <v>41069</v>
      </c>
      <c r="G71" s="37">
        <v>41082</v>
      </c>
      <c r="H71" s="37">
        <f t="shared" si="10"/>
        <v>41172</v>
      </c>
      <c r="I71" s="36" t="s">
        <v>819</v>
      </c>
      <c r="J71" s="36" t="s">
        <v>819</v>
      </c>
      <c r="K71" s="38">
        <v>41228</v>
      </c>
      <c r="L71" s="36" t="s">
        <v>824</v>
      </c>
      <c r="M71" s="36" t="s">
        <v>1129</v>
      </c>
      <c r="N71" s="36">
        <f t="shared" si="6"/>
        <v>43</v>
      </c>
    </row>
    <row r="72" spans="1:15" s="36" customFormat="1" ht="18" x14ac:dyDescent="0.35">
      <c r="A72" s="28" t="s">
        <v>795</v>
      </c>
      <c r="B72" s="28" t="s">
        <v>796</v>
      </c>
      <c r="C72" s="18" t="s">
        <v>1136</v>
      </c>
      <c r="D72" s="19">
        <v>41039</v>
      </c>
      <c r="E72" s="19">
        <f t="shared" si="8"/>
        <v>41054</v>
      </c>
      <c r="F72" s="19">
        <f t="shared" si="9"/>
        <v>41069</v>
      </c>
      <c r="G72" s="19">
        <v>41046</v>
      </c>
      <c r="H72" s="19">
        <f t="shared" si="10"/>
        <v>41136</v>
      </c>
      <c r="I72" s="18" t="s">
        <v>828</v>
      </c>
      <c r="J72" s="18" t="s">
        <v>551</v>
      </c>
      <c r="K72" s="20">
        <v>41108</v>
      </c>
      <c r="L72" s="18" t="s">
        <v>824</v>
      </c>
      <c r="M72" s="18" t="s">
        <v>1127</v>
      </c>
      <c r="N72" s="18">
        <f t="shared" si="6"/>
        <v>7</v>
      </c>
    </row>
    <row r="73" spans="1:15" s="18" customFormat="1" ht="18" x14ac:dyDescent="0.35">
      <c r="A73" s="18" t="s">
        <v>343</v>
      </c>
      <c r="B73" s="18" t="s">
        <v>1165</v>
      </c>
      <c r="C73" s="18" t="s">
        <v>1136</v>
      </c>
      <c r="D73" s="19">
        <v>41040</v>
      </c>
      <c r="E73" s="19">
        <f t="shared" si="8"/>
        <v>41055</v>
      </c>
      <c r="F73" s="19">
        <f t="shared" si="9"/>
        <v>41070</v>
      </c>
      <c r="G73" s="19">
        <v>41045</v>
      </c>
      <c r="H73" s="19">
        <f t="shared" si="10"/>
        <v>41135</v>
      </c>
      <c r="I73" s="18" t="s">
        <v>819</v>
      </c>
      <c r="J73" s="18" t="s">
        <v>819</v>
      </c>
      <c r="K73" s="20">
        <v>41142</v>
      </c>
      <c r="L73" s="18" t="s">
        <v>824</v>
      </c>
      <c r="M73" s="18" t="s">
        <v>1127</v>
      </c>
      <c r="N73" s="18">
        <f t="shared" si="6"/>
        <v>5</v>
      </c>
    </row>
    <row r="74" spans="1:15" s="25" customFormat="1" ht="18" x14ac:dyDescent="0.35">
      <c r="A74" s="39" t="s">
        <v>751</v>
      </c>
      <c r="B74" s="39" t="s">
        <v>1137</v>
      </c>
      <c r="C74" s="36" t="s">
        <v>1136</v>
      </c>
      <c r="D74" s="37">
        <v>41043</v>
      </c>
      <c r="E74" s="37">
        <f t="shared" si="8"/>
        <v>41058</v>
      </c>
      <c r="F74" s="37">
        <f t="shared" si="9"/>
        <v>41073</v>
      </c>
      <c r="G74" s="37">
        <v>41066</v>
      </c>
      <c r="H74" s="37">
        <f t="shared" si="10"/>
        <v>41156</v>
      </c>
      <c r="I74" s="36" t="s">
        <v>968</v>
      </c>
      <c r="J74" s="36" t="s">
        <v>551</v>
      </c>
      <c r="K74" s="38">
        <v>41106</v>
      </c>
      <c r="L74" s="36" t="s">
        <v>1196</v>
      </c>
      <c r="M74" s="36" t="s">
        <v>1129</v>
      </c>
      <c r="N74" s="36">
        <f t="shared" si="6"/>
        <v>23</v>
      </c>
    </row>
    <row r="75" spans="1:15" s="36" customFormat="1" ht="18" x14ac:dyDescent="0.35">
      <c r="A75" s="54" t="s">
        <v>653</v>
      </c>
      <c r="B75" s="54" t="s">
        <v>1135</v>
      </c>
      <c r="C75" s="22" t="s">
        <v>1136</v>
      </c>
      <c r="D75" s="23">
        <v>41043</v>
      </c>
      <c r="E75" s="23">
        <f t="shared" si="8"/>
        <v>41058</v>
      </c>
      <c r="F75" s="23">
        <f t="shared" si="9"/>
        <v>41073</v>
      </c>
      <c r="G75" s="23">
        <v>41065</v>
      </c>
      <c r="H75" s="23">
        <f t="shared" si="10"/>
        <v>41155</v>
      </c>
      <c r="I75" s="22" t="s">
        <v>854</v>
      </c>
      <c r="J75" s="22" t="s">
        <v>551</v>
      </c>
      <c r="K75" s="24">
        <v>41239</v>
      </c>
      <c r="L75" s="22" t="s">
        <v>1280</v>
      </c>
      <c r="M75" s="22" t="s">
        <v>1129</v>
      </c>
      <c r="N75" s="22">
        <f t="shared" si="6"/>
        <v>22</v>
      </c>
    </row>
    <row r="76" spans="1:15" s="18" customFormat="1" ht="18" x14ac:dyDescent="0.35">
      <c r="A76" s="29" t="s">
        <v>759</v>
      </c>
      <c r="B76" s="29" t="s">
        <v>839</v>
      </c>
      <c r="C76" s="18" t="s">
        <v>1136</v>
      </c>
      <c r="D76" s="19">
        <v>41043</v>
      </c>
      <c r="E76" s="19">
        <f t="shared" si="8"/>
        <v>41058</v>
      </c>
      <c r="F76" s="19">
        <f t="shared" si="9"/>
        <v>41073</v>
      </c>
      <c r="G76" s="19">
        <v>41065</v>
      </c>
      <c r="H76" s="19">
        <f t="shared" si="10"/>
        <v>41155</v>
      </c>
      <c r="I76" s="18" t="s">
        <v>854</v>
      </c>
      <c r="J76" s="18" t="s">
        <v>551</v>
      </c>
      <c r="K76" s="20">
        <v>41129</v>
      </c>
      <c r="L76" s="18" t="s">
        <v>1216</v>
      </c>
      <c r="M76" s="18" t="s">
        <v>1127</v>
      </c>
      <c r="N76" s="18">
        <f t="shared" si="6"/>
        <v>22</v>
      </c>
    </row>
    <row r="77" spans="1:15" s="22" customFormat="1" ht="18" x14ac:dyDescent="0.35">
      <c r="A77" s="29" t="s">
        <v>802</v>
      </c>
      <c r="B77" s="29" t="s">
        <v>1138</v>
      </c>
      <c r="C77" s="18" t="s">
        <v>1136</v>
      </c>
      <c r="D77" s="19">
        <v>41045</v>
      </c>
      <c r="E77" s="19">
        <f t="shared" si="8"/>
        <v>41060</v>
      </c>
      <c r="F77" s="19">
        <f t="shared" si="9"/>
        <v>41075</v>
      </c>
      <c r="G77" s="19">
        <v>41066</v>
      </c>
      <c r="H77" s="19">
        <f t="shared" si="10"/>
        <v>41156</v>
      </c>
      <c r="I77" s="18" t="s">
        <v>968</v>
      </c>
      <c r="J77" s="18" t="s">
        <v>551</v>
      </c>
      <c r="K77" s="20">
        <v>41117</v>
      </c>
      <c r="L77" s="18" t="s">
        <v>824</v>
      </c>
      <c r="M77" s="18" t="s">
        <v>1127</v>
      </c>
      <c r="N77" s="18">
        <f t="shared" si="6"/>
        <v>21</v>
      </c>
      <c r="O77" s="18"/>
    </row>
    <row r="78" spans="1:15" s="18" customFormat="1" ht="18" x14ac:dyDescent="0.35">
      <c r="A78" s="29" t="s">
        <v>808</v>
      </c>
      <c r="B78" s="29" t="s">
        <v>809</v>
      </c>
      <c r="C78" s="18" t="s">
        <v>1136</v>
      </c>
      <c r="D78" s="19">
        <v>41045</v>
      </c>
      <c r="E78" s="19">
        <f t="shared" si="8"/>
        <v>41060</v>
      </c>
      <c r="F78" s="19">
        <f t="shared" si="9"/>
        <v>41075</v>
      </c>
      <c r="G78" s="19">
        <v>41066</v>
      </c>
      <c r="H78" s="19">
        <f t="shared" si="10"/>
        <v>41156</v>
      </c>
      <c r="I78" s="18" t="s">
        <v>857</v>
      </c>
      <c r="J78" s="18" t="s">
        <v>551</v>
      </c>
      <c r="K78" s="20">
        <v>41066</v>
      </c>
      <c r="L78" s="18" t="s">
        <v>1042</v>
      </c>
      <c r="M78" s="18" t="s">
        <v>1127</v>
      </c>
      <c r="N78" s="18">
        <f t="shared" si="6"/>
        <v>21</v>
      </c>
    </row>
    <row r="79" spans="1:15" s="22" customFormat="1" ht="18" x14ac:dyDescent="0.35">
      <c r="A79" s="28" t="s">
        <v>982</v>
      </c>
      <c r="B79" s="28" t="s">
        <v>983</v>
      </c>
      <c r="C79" s="22" t="s">
        <v>1136</v>
      </c>
      <c r="D79" s="23">
        <v>41045</v>
      </c>
      <c r="E79" s="23">
        <f t="shared" si="8"/>
        <v>41060</v>
      </c>
      <c r="F79" s="23">
        <f t="shared" si="9"/>
        <v>41075</v>
      </c>
      <c r="G79" s="23">
        <v>41067</v>
      </c>
      <c r="H79" s="23">
        <f t="shared" si="10"/>
        <v>41157</v>
      </c>
      <c r="I79" s="22" t="s">
        <v>33</v>
      </c>
      <c r="J79" s="22" t="s">
        <v>33</v>
      </c>
      <c r="K79" s="24">
        <v>41067</v>
      </c>
      <c r="L79" s="22" t="s">
        <v>824</v>
      </c>
      <c r="M79" s="22" t="s">
        <v>69</v>
      </c>
      <c r="N79" s="22">
        <f t="shared" si="6"/>
        <v>22</v>
      </c>
    </row>
    <row r="80" spans="1:15" s="18" customFormat="1" ht="18" x14ac:dyDescent="0.35">
      <c r="A80" s="29" t="s">
        <v>1144</v>
      </c>
      <c r="B80" s="29" t="s">
        <v>1168</v>
      </c>
      <c r="C80" s="18" t="s">
        <v>1136</v>
      </c>
      <c r="D80" s="19">
        <v>41046</v>
      </c>
      <c r="E80" s="19">
        <f t="shared" si="8"/>
        <v>41061</v>
      </c>
      <c r="F80" s="19">
        <f t="shared" si="9"/>
        <v>41076</v>
      </c>
      <c r="G80" s="19">
        <v>41074</v>
      </c>
      <c r="H80" s="19">
        <f t="shared" si="10"/>
        <v>41164</v>
      </c>
      <c r="I80" s="18" t="s">
        <v>853</v>
      </c>
      <c r="J80" s="18" t="s">
        <v>853</v>
      </c>
      <c r="K80" s="20">
        <v>41074</v>
      </c>
      <c r="L80" s="18" t="s">
        <v>1042</v>
      </c>
      <c r="M80" s="18" t="s">
        <v>1127</v>
      </c>
      <c r="N80" s="18">
        <f t="shared" si="6"/>
        <v>28</v>
      </c>
    </row>
    <row r="81" spans="1:44" s="21" customFormat="1" ht="18" x14ac:dyDescent="0.35">
      <c r="A81" s="30" t="s">
        <v>885</v>
      </c>
      <c r="B81" s="30" t="s">
        <v>886</v>
      </c>
      <c r="C81" s="25" t="s">
        <v>1136</v>
      </c>
      <c r="D81" s="26">
        <v>41046</v>
      </c>
      <c r="E81" s="26">
        <f t="shared" si="8"/>
        <v>41061</v>
      </c>
      <c r="F81" s="26">
        <f t="shared" si="9"/>
        <v>41076</v>
      </c>
      <c r="G81" s="26">
        <v>41297</v>
      </c>
      <c r="H81" s="26">
        <f t="shared" si="10"/>
        <v>41387</v>
      </c>
      <c r="I81" s="25" t="s">
        <v>1126</v>
      </c>
      <c r="J81" s="25" t="s">
        <v>1126</v>
      </c>
      <c r="K81" s="27"/>
      <c r="L81" s="25" t="s">
        <v>1464</v>
      </c>
      <c r="M81" s="22" t="s">
        <v>1179</v>
      </c>
      <c r="N81" s="22">
        <f t="shared" si="6"/>
        <v>251</v>
      </c>
      <c r="O81" s="22"/>
      <c r="P81" s="22"/>
    </row>
    <row r="82" spans="1:44" s="18" customFormat="1" ht="18" x14ac:dyDescent="0.35">
      <c r="A82" s="29" t="s">
        <v>1145</v>
      </c>
      <c r="B82" s="29" t="s">
        <v>1169</v>
      </c>
      <c r="C82" s="18" t="s">
        <v>1136</v>
      </c>
      <c r="D82" s="19">
        <v>41046</v>
      </c>
      <c r="E82" s="19">
        <f t="shared" si="8"/>
        <v>41061</v>
      </c>
      <c r="F82" s="19">
        <f t="shared" si="9"/>
        <v>41076</v>
      </c>
      <c r="G82" s="19">
        <v>41074</v>
      </c>
      <c r="H82" s="19">
        <f t="shared" si="10"/>
        <v>41164</v>
      </c>
      <c r="I82" s="18" t="s">
        <v>853</v>
      </c>
      <c r="J82" s="18" t="s">
        <v>853</v>
      </c>
      <c r="K82" s="20">
        <v>41074</v>
      </c>
      <c r="L82" s="18" t="s">
        <v>1042</v>
      </c>
      <c r="M82" s="18" t="s">
        <v>1127</v>
      </c>
      <c r="N82" s="18">
        <f t="shared" si="6"/>
        <v>28</v>
      </c>
    </row>
    <row r="83" spans="1:44" s="18" customFormat="1" ht="18" x14ac:dyDescent="0.35">
      <c r="A83" s="30" t="s">
        <v>1143</v>
      </c>
      <c r="B83" s="30" t="s">
        <v>1167</v>
      </c>
      <c r="C83" s="25" t="s">
        <v>1136</v>
      </c>
      <c r="D83" s="26">
        <v>41046</v>
      </c>
      <c r="E83" s="26">
        <f t="shared" si="8"/>
        <v>41061</v>
      </c>
      <c r="F83" s="26">
        <f t="shared" si="9"/>
        <v>41076</v>
      </c>
      <c r="G83" s="26">
        <v>41075</v>
      </c>
      <c r="H83" s="26">
        <f t="shared" si="10"/>
        <v>41165</v>
      </c>
      <c r="I83" s="25" t="s">
        <v>968</v>
      </c>
      <c r="J83" s="25" t="s">
        <v>853</v>
      </c>
      <c r="K83" s="27"/>
      <c r="L83" s="25" t="s">
        <v>1282</v>
      </c>
      <c r="M83" s="25" t="s">
        <v>1175</v>
      </c>
      <c r="N83" s="25">
        <f t="shared" si="6"/>
        <v>29</v>
      </c>
    </row>
    <row r="84" spans="1:44" s="25" customFormat="1" ht="18" x14ac:dyDescent="0.35">
      <c r="A84" s="29" t="s">
        <v>518</v>
      </c>
      <c r="B84" s="29" t="s">
        <v>1166</v>
      </c>
      <c r="C84" s="18" t="s">
        <v>1136</v>
      </c>
      <c r="D84" s="19">
        <v>41046</v>
      </c>
      <c r="E84" s="19">
        <f t="shared" si="8"/>
        <v>41061</v>
      </c>
      <c r="F84" s="19">
        <f t="shared" si="9"/>
        <v>41076</v>
      </c>
      <c r="G84" s="19">
        <v>41073</v>
      </c>
      <c r="H84" s="19">
        <f t="shared" si="10"/>
        <v>41163</v>
      </c>
      <c r="I84" s="18" t="s">
        <v>853</v>
      </c>
      <c r="J84" s="18" t="s">
        <v>853</v>
      </c>
      <c r="K84" s="20">
        <v>41159</v>
      </c>
      <c r="L84" s="18" t="s">
        <v>824</v>
      </c>
      <c r="M84" s="18" t="s">
        <v>1127</v>
      </c>
      <c r="N84" s="18">
        <f t="shared" si="6"/>
        <v>27</v>
      </c>
    </row>
    <row r="85" spans="1:44" s="25" customFormat="1" ht="18" x14ac:dyDescent="0.35">
      <c r="A85" s="28" t="s">
        <v>226</v>
      </c>
      <c r="B85" s="28" t="s">
        <v>1173</v>
      </c>
      <c r="C85" s="22" t="s">
        <v>1136</v>
      </c>
      <c r="D85" s="23">
        <v>41047</v>
      </c>
      <c r="E85" s="23"/>
      <c r="F85" s="23"/>
      <c r="G85" s="23">
        <v>41068</v>
      </c>
      <c r="H85" s="23" t="s">
        <v>551</v>
      </c>
      <c r="I85" s="22" t="s">
        <v>1126</v>
      </c>
      <c r="J85" s="22" t="s">
        <v>1126</v>
      </c>
      <c r="K85" s="24">
        <v>41068</v>
      </c>
      <c r="L85" s="22" t="s">
        <v>1042</v>
      </c>
      <c r="M85" s="22" t="s">
        <v>1127</v>
      </c>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row>
    <row r="86" spans="1:44" s="18" customFormat="1" ht="18" x14ac:dyDescent="0.35">
      <c r="A86" s="22" t="s">
        <v>527</v>
      </c>
      <c r="B86" s="22" t="s">
        <v>1152</v>
      </c>
      <c r="C86" s="22" t="s">
        <v>1149</v>
      </c>
      <c r="D86" s="23">
        <v>41071</v>
      </c>
      <c r="E86" s="23">
        <f t="shared" ref="E86:E117" si="11">IF(D86&gt;0,D86+15,"N/A")</f>
        <v>41086</v>
      </c>
      <c r="F86" s="23">
        <f t="shared" ref="F86:F117" si="12">IF(D86&gt;0,D86+30,"N/A")</f>
        <v>41101</v>
      </c>
      <c r="G86" s="23">
        <v>41078</v>
      </c>
      <c r="H86" s="23">
        <f>IF(G86&gt;0,G86+90,"N/A")</f>
        <v>41168</v>
      </c>
      <c r="I86" s="22" t="s">
        <v>854</v>
      </c>
      <c r="J86" s="22" t="s">
        <v>551</v>
      </c>
      <c r="K86" s="24">
        <v>41177</v>
      </c>
      <c r="L86" s="22" t="s">
        <v>1042</v>
      </c>
      <c r="M86" s="22" t="s">
        <v>1129</v>
      </c>
      <c r="N86" s="22">
        <f t="shared" ref="N86:N117" si="13">IF(G86&gt;0,G86-D86,"N/A")</f>
        <v>7</v>
      </c>
    </row>
    <row r="87" spans="1:44" s="25" customFormat="1" ht="18" x14ac:dyDescent="0.35">
      <c r="A87" s="22" t="s">
        <v>1033</v>
      </c>
      <c r="B87" s="22" t="s">
        <v>1032</v>
      </c>
      <c r="C87" s="22" t="s">
        <v>1147</v>
      </c>
      <c r="D87" s="23">
        <v>41071</v>
      </c>
      <c r="E87" s="23">
        <f t="shared" si="11"/>
        <v>41086</v>
      </c>
      <c r="F87" s="23">
        <f t="shared" si="12"/>
        <v>41101</v>
      </c>
      <c r="G87" s="23">
        <v>41087</v>
      </c>
      <c r="H87" s="23">
        <f>IF(G87&gt;0,G87+90,"N/A")</f>
        <v>41177</v>
      </c>
      <c r="I87" s="22" t="s">
        <v>857</v>
      </c>
      <c r="J87" s="22" t="s">
        <v>551</v>
      </c>
      <c r="K87" s="24">
        <v>41177</v>
      </c>
      <c r="L87" s="22" t="s">
        <v>1042</v>
      </c>
      <c r="M87" s="22" t="s">
        <v>69</v>
      </c>
      <c r="N87" s="22">
        <f t="shared" si="13"/>
        <v>16</v>
      </c>
      <c r="O87" s="22"/>
      <c r="P87" s="22"/>
      <c r="Q87" s="22"/>
      <c r="R87" s="22"/>
      <c r="S87" s="22"/>
      <c r="T87" s="22"/>
      <c r="U87" s="22"/>
      <c r="V87" s="22"/>
      <c r="W87" s="22"/>
      <c r="X87" s="22"/>
      <c r="Y87" s="22"/>
      <c r="Z87" s="22"/>
    </row>
    <row r="88" spans="1:44" s="25" customFormat="1" ht="18" x14ac:dyDescent="0.35">
      <c r="A88" s="18" t="s">
        <v>818</v>
      </c>
      <c r="B88" s="18" t="s">
        <v>1172</v>
      </c>
      <c r="C88" s="18" t="s">
        <v>1147</v>
      </c>
      <c r="D88" s="19">
        <v>41072</v>
      </c>
      <c r="E88" s="19">
        <f t="shared" si="11"/>
        <v>41087</v>
      </c>
      <c r="F88" s="19">
        <f t="shared" si="12"/>
        <v>41102</v>
      </c>
      <c r="G88" s="19">
        <v>41078</v>
      </c>
      <c r="H88" s="19" t="s">
        <v>551</v>
      </c>
      <c r="I88" s="18" t="s">
        <v>857</v>
      </c>
      <c r="J88" s="18" t="s">
        <v>551</v>
      </c>
      <c r="K88" s="20">
        <v>41078</v>
      </c>
      <c r="L88" s="18" t="s">
        <v>1176</v>
      </c>
      <c r="M88" s="18" t="s">
        <v>69</v>
      </c>
      <c r="N88" s="18">
        <f t="shared" si="13"/>
        <v>6</v>
      </c>
      <c r="O88" s="22"/>
      <c r="P88" s="22"/>
    </row>
    <row r="89" spans="1:44" s="18" customFormat="1" ht="18" x14ac:dyDescent="0.35">
      <c r="A89" s="18" t="s">
        <v>517</v>
      </c>
      <c r="B89" s="18" t="s">
        <v>1153</v>
      </c>
      <c r="C89" s="18" t="s">
        <v>1147</v>
      </c>
      <c r="D89" s="19">
        <v>41072</v>
      </c>
      <c r="E89" s="19">
        <f t="shared" si="11"/>
        <v>41087</v>
      </c>
      <c r="F89" s="19">
        <f t="shared" si="12"/>
        <v>41102</v>
      </c>
      <c r="G89" s="19">
        <v>41079</v>
      </c>
      <c r="H89" s="19">
        <f>IF(G89&gt;0,G89+90,"N/A")</f>
        <v>41169</v>
      </c>
      <c r="I89" s="18" t="s">
        <v>854</v>
      </c>
      <c r="J89" s="18" t="s">
        <v>551</v>
      </c>
      <c r="K89" s="20">
        <v>41141</v>
      </c>
      <c r="L89" s="18" t="s">
        <v>1216</v>
      </c>
      <c r="M89" s="18" t="s">
        <v>69</v>
      </c>
      <c r="N89" s="18">
        <f t="shared" si="13"/>
        <v>7</v>
      </c>
    </row>
    <row r="90" spans="1:44" s="18" customFormat="1" ht="18" x14ac:dyDescent="0.35">
      <c r="A90" s="22" t="s">
        <v>308</v>
      </c>
      <c r="B90" s="22" t="s">
        <v>1171</v>
      </c>
      <c r="C90" s="22" t="s">
        <v>1147</v>
      </c>
      <c r="D90" s="23">
        <v>41073</v>
      </c>
      <c r="E90" s="23">
        <f t="shared" si="11"/>
        <v>41088</v>
      </c>
      <c r="F90" s="23">
        <f t="shared" si="12"/>
        <v>41103</v>
      </c>
      <c r="G90" s="23">
        <v>41079</v>
      </c>
      <c r="H90" s="23">
        <f>IF(G90&gt;0,G90+90,"N/A")</f>
        <v>41169</v>
      </c>
      <c r="I90" s="22" t="s">
        <v>819</v>
      </c>
      <c r="J90" s="22" t="s">
        <v>819</v>
      </c>
      <c r="K90" s="24">
        <v>41215</v>
      </c>
      <c r="L90" s="22" t="s">
        <v>1042</v>
      </c>
      <c r="M90" s="22" t="s">
        <v>69</v>
      </c>
      <c r="N90" s="22">
        <f t="shared" si="13"/>
        <v>6</v>
      </c>
    </row>
    <row r="91" spans="1:44" s="18" customFormat="1" ht="18" x14ac:dyDescent="0.35">
      <c r="A91" s="18" t="s">
        <v>227</v>
      </c>
      <c r="B91" s="18" t="s">
        <v>287</v>
      </c>
      <c r="C91" s="18" t="s">
        <v>1147</v>
      </c>
      <c r="D91" s="19">
        <v>41073</v>
      </c>
      <c r="E91" s="19">
        <f t="shared" si="11"/>
        <v>41088</v>
      </c>
      <c r="F91" s="19">
        <f t="shared" si="12"/>
        <v>41103</v>
      </c>
      <c r="G91" s="19">
        <v>41080</v>
      </c>
      <c r="H91" s="19">
        <f>IF(G91&gt;0,G91+90,"N/A")</f>
        <v>41170</v>
      </c>
      <c r="I91" s="18" t="s">
        <v>854</v>
      </c>
      <c r="J91" s="18" t="s">
        <v>551</v>
      </c>
      <c r="K91" s="20">
        <v>41116</v>
      </c>
      <c r="L91" s="18" t="s">
        <v>824</v>
      </c>
      <c r="M91" s="18" t="s">
        <v>69</v>
      </c>
      <c r="N91" s="18">
        <f t="shared" si="13"/>
        <v>7</v>
      </c>
    </row>
    <row r="92" spans="1:44" s="25" customFormat="1" ht="18" x14ac:dyDescent="0.35">
      <c r="A92" s="18" t="s">
        <v>202</v>
      </c>
      <c r="B92" s="18" t="s">
        <v>361</v>
      </c>
      <c r="C92" s="18" t="s">
        <v>1147</v>
      </c>
      <c r="D92" s="19">
        <v>41074</v>
      </c>
      <c r="E92" s="19">
        <f t="shared" si="11"/>
        <v>41089</v>
      </c>
      <c r="F92" s="19">
        <f t="shared" si="12"/>
        <v>41104</v>
      </c>
      <c r="G92" s="19">
        <v>41081</v>
      </c>
      <c r="H92" s="19">
        <f>IF(G92&gt;0,G92+90,"N/A")</f>
        <v>41171</v>
      </c>
      <c r="I92" s="18" t="s">
        <v>857</v>
      </c>
      <c r="J92" s="18" t="s">
        <v>551</v>
      </c>
      <c r="K92" s="20">
        <v>41081</v>
      </c>
      <c r="L92" s="18" t="s">
        <v>1176</v>
      </c>
      <c r="M92" s="18" t="s">
        <v>69</v>
      </c>
      <c r="N92" s="18">
        <f t="shared" si="13"/>
        <v>7</v>
      </c>
      <c r="O92" s="22"/>
    </row>
    <row r="93" spans="1:44" s="18" customFormat="1" ht="18" x14ac:dyDescent="0.35">
      <c r="A93" s="36" t="s">
        <v>764</v>
      </c>
      <c r="B93" s="36" t="s">
        <v>1146</v>
      </c>
      <c r="C93" s="36" t="s">
        <v>1147</v>
      </c>
      <c r="D93" s="37">
        <v>41078</v>
      </c>
      <c r="E93" s="37">
        <f t="shared" si="11"/>
        <v>41093</v>
      </c>
      <c r="F93" s="37">
        <f t="shared" si="12"/>
        <v>41108</v>
      </c>
      <c r="G93" s="37">
        <v>41089</v>
      </c>
      <c r="H93" s="37">
        <f>IF(G93&gt;0,G93+90,"N/A")</f>
        <v>41179</v>
      </c>
      <c r="I93" s="36" t="s">
        <v>968</v>
      </c>
      <c r="J93" s="36" t="s">
        <v>551</v>
      </c>
      <c r="K93" s="38">
        <v>41183</v>
      </c>
      <c r="L93" s="36" t="s">
        <v>1042</v>
      </c>
      <c r="M93" s="36" t="s">
        <v>69</v>
      </c>
      <c r="N93" s="36">
        <f t="shared" si="13"/>
        <v>11</v>
      </c>
    </row>
    <row r="94" spans="1:44" s="25" customFormat="1" ht="18" x14ac:dyDescent="0.35">
      <c r="A94" s="18" t="s">
        <v>1170</v>
      </c>
      <c r="B94" s="18" t="s">
        <v>1155</v>
      </c>
      <c r="C94" s="18" t="s">
        <v>1147</v>
      </c>
      <c r="D94" s="19">
        <v>41078</v>
      </c>
      <c r="E94" s="19">
        <f t="shared" si="11"/>
        <v>41093</v>
      </c>
      <c r="F94" s="19">
        <f t="shared" si="12"/>
        <v>41108</v>
      </c>
      <c r="G94" s="19">
        <v>41087</v>
      </c>
      <c r="H94" s="19" t="s">
        <v>551</v>
      </c>
      <c r="I94" s="18" t="s">
        <v>858</v>
      </c>
      <c r="J94" s="18" t="s">
        <v>1126</v>
      </c>
      <c r="K94" s="20">
        <v>41087</v>
      </c>
      <c r="L94" s="18" t="s">
        <v>1181</v>
      </c>
      <c r="M94" s="18" t="s">
        <v>1127</v>
      </c>
      <c r="N94" s="18">
        <f t="shared" si="13"/>
        <v>9</v>
      </c>
      <c r="O94" s="36"/>
      <c r="P94" s="36"/>
    </row>
    <row r="95" spans="1:44" s="18" customFormat="1" ht="18" x14ac:dyDescent="0.35">
      <c r="A95" s="22" t="s">
        <v>49</v>
      </c>
      <c r="B95" s="22" t="s">
        <v>60</v>
      </c>
      <c r="C95" s="22" t="s">
        <v>1147</v>
      </c>
      <c r="D95" s="23">
        <v>41079</v>
      </c>
      <c r="E95" s="23">
        <f t="shared" si="11"/>
        <v>41094</v>
      </c>
      <c r="F95" s="23">
        <f t="shared" si="12"/>
        <v>41109</v>
      </c>
      <c r="G95" s="23">
        <v>41099</v>
      </c>
      <c r="H95" s="23">
        <f>IF(G95&gt;0,G95+90,"N/A")</f>
        <v>41189</v>
      </c>
      <c r="I95" s="22" t="s">
        <v>828</v>
      </c>
      <c r="J95" s="22" t="s">
        <v>551</v>
      </c>
      <c r="K95" s="24">
        <v>41480</v>
      </c>
      <c r="L95" s="22" t="s">
        <v>1316</v>
      </c>
      <c r="M95" s="22" t="s">
        <v>1129</v>
      </c>
      <c r="N95" s="22">
        <f t="shared" si="13"/>
        <v>20</v>
      </c>
    </row>
    <row r="96" spans="1:44" s="25" customFormat="1" ht="18" x14ac:dyDescent="0.35">
      <c r="A96" s="18" t="s">
        <v>898</v>
      </c>
      <c r="B96" s="18" t="s">
        <v>1156</v>
      </c>
      <c r="C96" s="18" t="s">
        <v>1147</v>
      </c>
      <c r="D96" s="19">
        <v>41079</v>
      </c>
      <c r="E96" s="19">
        <f t="shared" si="11"/>
        <v>41094</v>
      </c>
      <c r="F96" s="19">
        <f t="shared" si="12"/>
        <v>41109</v>
      </c>
      <c r="G96" s="19">
        <v>41088</v>
      </c>
      <c r="H96" s="19" t="s">
        <v>551</v>
      </c>
      <c r="I96" s="18" t="s">
        <v>858</v>
      </c>
      <c r="J96" s="18" t="s">
        <v>819</v>
      </c>
      <c r="K96" s="20">
        <v>41088</v>
      </c>
      <c r="L96" s="18" t="s">
        <v>824</v>
      </c>
      <c r="M96" s="18" t="s">
        <v>69</v>
      </c>
      <c r="N96" s="18">
        <f t="shared" si="13"/>
        <v>9</v>
      </c>
    </row>
    <row r="97" spans="1:15" s="18" customFormat="1" ht="18" x14ac:dyDescent="0.35">
      <c r="A97" s="18" t="s">
        <v>724</v>
      </c>
      <c r="B97" s="18" t="s">
        <v>1148</v>
      </c>
      <c r="C97" s="18" t="s">
        <v>1149</v>
      </c>
      <c r="D97" s="19">
        <v>41079</v>
      </c>
      <c r="E97" s="19">
        <f t="shared" si="11"/>
        <v>41094</v>
      </c>
      <c r="F97" s="19">
        <f t="shared" si="12"/>
        <v>41109</v>
      </c>
      <c r="G97" s="19">
        <v>41089</v>
      </c>
      <c r="H97" s="19" t="s">
        <v>551</v>
      </c>
      <c r="I97" s="18" t="s">
        <v>968</v>
      </c>
      <c r="J97" s="18" t="s">
        <v>551</v>
      </c>
      <c r="K97" s="20">
        <v>41089</v>
      </c>
      <c r="L97" s="18" t="s">
        <v>1042</v>
      </c>
      <c r="M97" s="18" t="s">
        <v>69</v>
      </c>
      <c r="N97" s="18">
        <f t="shared" si="13"/>
        <v>10</v>
      </c>
    </row>
    <row r="98" spans="1:15" s="18" customFormat="1" ht="18" x14ac:dyDescent="0.35">
      <c r="A98" s="18" t="s">
        <v>786</v>
      </c>
      <c r="B98" s="18" t="s">
        <v>1163</v>
      </c>
      <c r="C98" s="18" t="s">
        <v>1147</v>
      </c>
      <c r="D98" s="19">
        <v>41079</v>
      </c>
      <c r="E98" s="19">
        <f t="shared" si="11"/>
        <v>41094</v>
      </c>
      <c r="F98" s="19">
        <f t="shared" si="12"/>
        <v>41109</v>
      </c>
      <c r="G98" s="19">
        <v>41100</v>
      </c>
      <c r="H98" s="19">
        <f>IF(G98&gt;0,G98+90,"N/A")</f>
        <v>41190</v>
      </c>
      <c r="I98" s="18" t="s">
        <v>866</v>
      </c>
      <c r="J98" s="18" t="s">
        <v>551</v>
      </c>
      <c r="K98" s="20">
        <v>41101</v>
      </c>
      <c r="L98" s="18" t="s">
        <v>1176</v>
      </c>
      <c r="M98" s="18" t="s">
        <v>69</v>
      </c>
      <c r="N98" s="18">
        <f t="shared" si="13"/>
        <v>21</v>
      </c>
    </row>
    <row r="99" spans="1:15" s="21" customFormat="1" ht="18" x14ac:dyDescent="0.35">
      <c r="A99" s="18" t="s">
        <v>7</v>
      </c>
      <c r="B99" s="18" t="s">
        <v>1150</v>
      </c>
      <c r="C99" s="18" t="s">
        <v>1149</v>
      </c>
      <c r="D99" s="19">
        <v>41080</v>
      </c>
      <c r="E99" s="19">
        <f t="shared" si="11"/>
        <v>41095</v>
      </c>
      <c r="F99" s="19">
        <f t="shared" si="12"/>
        <v>41110</v>
      </c>
      <c r="G99" s="19">
        <v>41093</v>
      </c>
      <c r="H99" s="19">
        <f>IF(G99&gt;0,G99+90,"N/A")</f>
        <v>41183</v>
      </c>
      <c r="I99" s="18" t="s">
        <v>968</v>
      </c>
      <c r="J99" s="18" t="s">
        <v>551</v>
      </c>
      <c r="K99" s="20">
        <v>41100</v>
      </c>
      <c r="L99" s="18" t="s">
        <v>824</v>
      </c>
      <c r="M99" s="18" t="s">
        <v>69</v>
      </c>
      <c r="N99" s="18">
        <f t="shared" si="13"/>
        <v>13</v>
      </c>
      <c r="O99" s="22"/>
    </row>
    <row r="100" spans="1:15" s="18" customFormat="1" ht="18" x14ac:dyDescent="0.35">
      <c r="A100" s="22" t="s">
        <v>774</v>
      </c>
      <c r="B100" s="22" t="s">
        <v>1160</v>
      </c>
      <c r="C100" s="22" t="s">
        <v>1149</v>
      </c>
      <c r="D100" s="23">
        <v>41080</v>
      </c>
      <c r="E100" s="23">
        <f t="shared" si="11"/>
        <v>41095</v>
      </c>
      <c r="F100" s="23">
        <f t="shared" si="12"/>
        <v>41110</v>
      </c>
      <c r="G100" s="23">
        <v>41103</v>
      </c>
      <c r="H100" s="23">
        <f>IF(G100&gt;0,G100+90,"N/A")</f>
        <v>41193</v>
      </c>
      <c r="I100" s="22" t="s">
        <v>828</v>
      </c>
      <c r="J100" s="22" t="s">
        <v>551</v>
      </c>
      <c r="K100" s="24">
        <v>41480</v>
      </c>
      <c r="L100" s="22" t="s">
        <v>1454</v>
      </c>
      <c r="M100" s="22" t="s">
        <v>1129</v>
      </c>
      <c r="N100" s="22">
        <f t="shared" si="13"/>
        <v>23</v>
      </c>
    </row>
    <row r="101" spans="1:15" s="25" customFormat="1" ht="18" x14ac:dyDescent="0.35">
      <c r="A101" s="36" t="s">
        <v>961</v>
      </c>
      <c r="B101" s="36" t="s">
        <v>1164</v>
      </c>
      <c r="C101" s="36" t="s">
        <v>1149</v>
      </c>
      <c r="D101" s="37">
        <v>41080</v>
      </c>
      <c r="E101" s="37">
        <f t="shared" si="11"/>
        <v>41095</v>
      </c>
      <c r="F101" s="37">
        <f t="shared" si="12"/>
        <v>41110</v>
      </c>
      <c r="G101" s="37">
        <v>41086</v>
      </c>
      <c r="H101" s="37" t="s">
        <v>551</v>
      </c>
      <c r="I101" s="36" t="s">
        <v>866</v>
      </c>
      <c r="J101" s="36" t="s">
        <v>551</v>
      </c>
      <c r="K101" s="38">
        <v>41086</v>
      </c>
      <c r="L101" s="36" t="s">
        <v>1176</v>
      </c>
      <c r="M101" s="36" t="s">
        <v>69</v>
      </c>
      <c r="N101" s="36">
        <f t="shared" si="13"/>
        <v>6</v>
      </c>
    </row>
    <row r="102" spans="1:15" s="18" customFormat="1" ht="18" x14ac:dyDescent="0.35">
      <c r="A102" s="36" t="s">
        <v>155</v>
      </c>
      <c r="B102" s="36" t="s">
        <v>1157</v>
      </c>
      <c r="C102" s="36" t="s">
        <v>1147</v>
      </c>
      <c r="D102" s="37">
        <v>41081</v>
      </c>
      <c r="E102" s="37">
        <f t="shared" si="11"/>
        <v>41096</v>
      </c>
      <c r="F102" s="37">
        <f t="shared" si="12"/>
        <v>41111</v>
      </c>
      <c r="G102" s="37">
        <v>41089</v>
      </c>
      <c r="H102" s="37" t="s">
        <v>551</v>
      </c>
      <c r="I102" s="36" t="s">
        <v>858</v>
      </c>
      <c r="J102" s="36" t="s">
        <v>819</v>
      </c>
      <c r="K102" s="38">
        <v>41089</v>
      </c>
      <c r="L102" s="36" t="s">
        <v>824</v>
      </c>
      <c r="M102" s="36" t="s">
        <v>69</v>
      </c>
      <c r="N102" s="36">
        <f t="shared" si="13"/>
        <v>8</v>
      </c>
    </row>
    <row r="103" spans="1:15" s="18" customFormat="1" ht="18" x14ac:dyDescent="0.35">
      <c r="A103" s="36" t="s">
        <v>975</v>
      </c>
      <c r="B103" s="36" t="s">
        <v>976</v>
      </c>
      <c r="C103" s="36" t="s">
        <v>1147</v>
      </c>
      <c r="D103" s="37">
        <v>41081</v>
      </c>
      <c r="E103" s="37">
        <f t="shared" si="11"/>
        <v>41096</v>
      </c>
      <c r="F103" s="37">
        <f t="shared" si="12"/>
        <v>41111</v>
      </c>
      <c r="G103" s="37">
        <v>41093</v>
      </c>
      <c r="H103" s="37" t="s">
        <v>551</v>
      </c>
      <c r="I103" s="36" t="s">
        <v>866</v>
      </c>
      <c r="J103" s="36" t="s">
        <v>551</v>
      </c>
      <c r="K103" s="38">
        <v>41093</v>
      </c>
      <c r="L103" s="36" t="s">
        <v>1042</v>
      </c>
      <c r="M103" s="36" t="s">
        <v>69</v>
      </c>
      <c r="N103" s="36">
        <f t="shared" si="13"/>
        <v>12</v>
      </c>
    </row>
    <row r="104" spans="1:15" s="18" customFormat="1" ht="18" x14ac:dyDescent="0.35">
      <c r="A104" s="36" t="s">
        <v>995</v>
      </c>
      <c r="B104" s="36" t="s">
        <v>996</v>
      </c>
      <c r="C104" s="36" t="s">
        <v>1147</v>
      </c>
      <c r="D104" s="37">
        <v>41085</v>
      </c>
      <c r="E104" s="37">
        <f t="shared" si="11"/>
        <v>41100</v>
      </c>
      <c r="F104" s="37">
        <f t="shared" si="12"/>
        <v>41115</v>
      </c>
      <c r="G104" s="37">
        <v>41107</v>
      </c>
      <c r="H104" s="37" t="s">
        <v>551</v>
      </c>
      <c r="I104" s="36" t="s">
        <v>969</v>
      </c>
      <c r="J104" s="36" t="s">
        <v>853</v>
      </c>
      <c r="K104" s="38">
        <v>41107</v>
      </c>
      <c r="L104" s="36" t="s">
        <v>824</v>
      </c>
      <c r="M104" s="36" t="s">
        <v>69</v>
      </c>
      <c r="N104" s="36">
        <f t="shared" si="13"/>
        <v>22</v>
      </c>
    </row>
    <row r="105" spans="1:15" s="18" customFormat="1" ht="18" x14ac:dyDescent="0.35">
      <c r="A105" s="36" t="s">
        <v>716</v>
      </c>
      <c r="B105" s="36" t="s">
        <v>1159</v>
      </c>
      <c r="C105" s="36" t="s">
        <v>1147</v>
      </c>
      <c r="D105" s="37">
        <v>41085</v>
      </c>
      <c r="E105" s="37">
        <f t="shared" si="11"/>
        <v>41100</v>
      </c>
      <c r="F105" s="37">
        <f t="shared" si="12"/>
        <v>41115</v>
      </c>
      <c r="G105" s="37">
        <v>41092</v>
      </c>
      <c r="H105" s="37" t="s">
        <v>551</v>
      </c>
      <c r="I105" s="36" t="s">
        <v>828</v>
      </c>
      <c r="J105" s="36" t="s">
        <v>551</v>
      </c>
      <c r="K105" s="38">
        <v>41092</v>
      </c>
      <c r="L105" s="36" t="s">
        <v>1042</v>
      </c>
      <c r="M105" s="36" t="s">
        <v>69</v>
      </c>
      <c r="N105" s="36">
        <f t="shared" si="13"/>
        <v>7</v>
      </c>
    </row>
    <row r="106" spans="1:15" s="18" customFormat="1" ht="18" x14ac:dyDescent="0.35">
      <c r="A106" s="22" t="s">
        <v>224</v>
      </c>
      <c r="B106" s="22" t="s">
        <v>1158</v>
      </c>
      <c r="C106" s="22" t="s">
        <v>1147</v>
      </c>
      <c r="D106" s="23">
        <v>41086</v>
      </c>
      <c r="E106" s="23">
        <f t="shared" si="11"/>
        <v>41101</v>
      </c>
      <c r="F106" s="23">
        <f t="shared" si="12"/>
        <v>41116</v>
      </c>
      <c r="G106" s="23">
        <v>41099</v>
      </c>
      <c r="H106" s="23">
        <f>IF(G106&gt;0,G106+90,"N/A")</f>
        <v>41189</v>
      </c>
      <c r="I106" s="22" t="s">
        <v>828</v>
      </c>
      <c r="J106" s="22" t="s">
        <v>551</v>
      </c>
      <c r="K106" s="24">
        <v>41184</v>
      </c>
      <c r="L106" s="22" t="s">
        <v>824</v>
      </c>
      <c r="M106" s="22" t="s">
        <v>69</v>
      </c>
      <c r="N106" s="22">
        <f t="shared" si="13"/>
        <v>13</v>
      </c>
    </row>
    <row r="107" spans="1:15" s="25" customFormat="1" ht="18" x14ac:dyDescent="0.35">
      <c r="A107" s="22" t="s">
        <v>201</v>
      </c>
      <c r="B107" s="22" t="s">
        <v>176</v>
      </c>
      <c r="C107" s="22" t="s">
        <v>1147</v>
      </c>
      <c r="D107" s="23">
        <v>41086</v>
      </c>
      <c r="E107" s="23">
        <f t="shared" si="11"/>
        <v>41101</v>
      </c>
      <c r="F107" s="23">
        <f t="shared" si="12"/>
        <v>41116</v>
      </c>
      <c r="G107" s="23">
        <v>41101</v>
      </c>
      <c r="H107" s="23" t="s">
        <v>551</v>
      </c>
      <c r="I107" s="22" t="s">
        <v>33</v>
      </c>
      <c r="J107" s="22" t="s">
        <v>33</v>
      </c>
      <c r="K107" s="24">
        <v>41101</v>
      </c>
      <c r="L107" s="22" t="s">
        <v>1042</v>
      </c>
      <c r="M107" s="25" t="s">
        <v>69</v>
      </c>
      <c r="N107" s="25">
        <f t="shared" si="13"/>
        <v>15</v>
      </c>
      <c r="O107" s="22"/>
    </row>
    <row r="108" spans="1:15" s="25" customFormat="1" ht="18" x14ac:dyDescent="0.35">
      <c r="A108" s="22" t="s">
        <v>705</v>
      </c>
      <c r="B108" s="22" t="s">
        <v>1151</v>
      </c>
      <c r="C108" s="22" t="s">
        <v>1149</v>
      </c>
      <c r="D108" s="23">
        <v>41086</v>
      </c>
      <c r="E108" s="23">
        <f t="shared" si="11"/>
        <v>41101</v>
      </c>
      <c r="F108" s="23">
        <f t="shared" si="12"/>
        <v>41116</v>
      </c>
      <c r="G108" s="23">
        <v>41100</v>
      </c>
      <c r="H108" s="23">
        <f>IF(G108&gt;0,G108+90,"N/A")</f>
        <v>41190</v>
      </c>
      <c r="I108" s="22" t="s">
        <v>968</v>
      </c>
      <c r="J108" s="22" t="s">
        <v>551</v>
      </c>
      <c r="K108" s="24">
        <v>41309</v>
      </c>
      <c r="L108" s="22" t="s">
        <v>1042</v>
      </c>
      <c r="M108" s="25" t="s">
        <v>1129</v>
      </c>
      <c r="N108" s="25">
        <f t="shared" si="13"/>
        <v>14</v>
      </c>
    </row>
    <row r="109" spans="1:15" s="25" customFormat="1" ht="18" x14ac:dyDescent="0.35">
      <c r="A109" s="18" t="s">
        <v>732</v>
      </c>
      <c r="B109" s="18" t="s">
        <v>1161</v>
      </c>
      <c r="C109" s="18" t="s">
        <v>1149</v>
      </c>
      <c r="D109" s="19">
        <v>41087</v>
      </c>
      <c r="E109" s="19">
        <f t="shared" si="11"/>
        <v>41102</v>
      </c>
      <c r="F109" s="19">
        <f t="shared" si="12"/>
        <v>41117</v>
      </c>
      <c r="G109" s="19">
        <v>41100</v>
      </c>
      <c r="H109" s="19">
        <f>IF(G109&gt;0,G109+90,"N/A")</f>
        <v>41190</v>
      </c>
      <c r="I109" s="18" t="s">
        <v>969</v>
      </c>
      <c r="J109" s="18" t="s">
        <v>819</v>
      </c>
      <c r="K109" s="20">
        <v>41138</v>
      </c>
      <c r="L109" s="18" t="s">
        <v>824</v>
      </c>
      <c r="M109" s="18" t="s">
        <v>69</v>
      </c>
      <c r="N109" s="18">
        <f t="shared" si="13"/>
        <v>13</v>
      </c>
    </row>
    <row r="110" spans="1:15" s="18" customFormat="1" ht="18" x14ac:dyDescent="0.35">
      <c r="A110" s="18" t="s">
        <v>762</v>
      </c>
      <c r="B110" s="18" t="s">
        <v>763</v>
      </c>
      <c r="C110" s="18" t="s">
        <v>1147</v>
      </c>
      <c r="D110" s="19">
        <v>41088</v>
      </c>
      <c r="E110" s="19">
        <f t="shared" si="11"/>
        <v>41103</v>
      </c>
      <c r="F110" s="19">
        <f t="shared" si="12"/>
        <v>41118</v>
      </c>
      <c r="G110" s="19">
        <v>41101</v>
      </c>
      <c r="H110" s="19" t="s">
        <v>551</v>
      </c>
      <c r="I110" s="18" t="s">
        <v>969</v>
      </c>
      <c r="J110" s="18" t="s">
        <v>853</v>
      </c>
      <c r="K110" s="20">
        <v>41101</v>
      </c>
      <c r="L110" s="18" t="s">
        <v>824</v>
      </c>
      <c r="M110" s="18" t="s">
        <v>69</v>
      </c>
      <c r="N110" s="18">
        <f t="shared" si="13"/>
        <v>13</v>
      </c>
    </row>
    <row r="111" spans="1:15" s="18" customFormat="1" ht="18" x14ac:dyDescent="0.35">
      <c r="A111" s="18" t="s">
        <v>894</v>
      </c>
      <c r="B111" s="18" t="s">
        <v>1205</v>
      </c>
      <c r="C111" s="18" t="s">
        <v>1206</v>
      </c>
      <c r="D111" s="19">
        <v>41109</v>
      </c>
      <c r="E111" s="19">
        <f t="shared" si="11"/>
        <v>41124</v>
      </c>
      <c r="F111" s="19">
        <f t="shared" si="12"/>
        <v>41139</v>
      </c>
      <c r="G111" s="19">
        <v>41120</v>
      </c>
      <c r="H111" s="19" t="s">
        <v>551</v>
      </c>
      <c r="I111" s="18" t="s">
        <v>968</v>
      </c>
      <c r="J111" s="18" t="s">
        <v>551</v>
      </c>
      <c r="K111" s="20">
        <v>41120</v>
      </c>
      <c r="L111" s="18" t="s">
        <v>824</v>
      </c>
      <c r="M111" s="18" t="s">
        <v>69</v>
      </c>
      <c r="N111" s="18">
        <f t="shared" si="13"/>
        <v>11</v>
      </c>
    </row>
    <row r="112" spans="1:15" s="18" customFormat="1" ht="18" x14ac:dyDescent="0.35">
      <c r="A112" s="18" t="s">
        <v>309</v>
      </c>
      <c r="B112" s="18" t="s">
        <v>1199</v>
      </c>
      <c r="C112" s="18" t="s">
        <v>1178</v>
      </c>
      <c r="D112" s="19">
        <v>41134</v>
      </c>
      <c r="E112" s="19">
        <f t="shared" si="11"/>
        <v>41149</v>
      </c>
      <c r="F112" s="19">
        <f t="shared" si="12"/>
        <v>41164</v>
      </c>
      <c r="G112" s="19">
        <v>41157</v>
      </c>
      <c r="H112" s="19" t="s">
        <v>551</v>
      </c>
      <c r="I112" s="18" t="s">
        <v>853</v>
      </c>
      <c r="J112" s="18" t="s">
        <v>853</v>
      </c>
      <c r="K112" s="20">
        <v>41157</v>
      </c>
      <c r="L112" s="18" t="s">
        <v>1212</v>
      </c>
      <c r="N112" s="18">
        <f t="shared" si="13"/>
        <v>23</v>
      </c>
    </row>
    <row r="113" spans="1:25" s="18" customFormat="1" ht="18" x14ac:dyDescent="0.35">
      <c r="A113" s="18" t="s">
        <v>312</v>
      </c>
      <c r="B113" s="18" t="s">
        <v>398</v>
      </c>
      <c r="C113" s="18" t="s">
        <v>1178</v>
      </c>
      <c r="D113" s="19">
        <v>41134</v>
      </c>
      <c r="E113" s="19">
        <f t="shared" si="11"/>
        <v>41149</v>
      </c>
      <c r="F113" s="19">
        <f t="shared" si="12"/>
        <v>41164</v>
      </c>
      <c r="G113" s="19">
        <v>41141</v>
      </c>
      <c r="H113" s="19">
        <f>IF(G113&gt;0,G113+90,"N/A")</f>
        <v>41231</v>
      </c>
      <c r="I113" s="18" t="s">
        <v>854</v>
      </c>
      <c r="J113" s="18" t="s">
        <v>551</v>
      </c>
      <c r="K113" s="20">
        <v>41141</v>
      </c>
      <c r="L113" s="18" t="s">
        <v>1203</v>
      </c>
      <c r="M113" s="18" t="s">
        <v>69</v>
      </c>
      <c r="N113" s="18">
        <f t="shared" si="13"/>
        <v>7</v>
      </c>
    </row>
    <row r="114" spans="1:25" s="18" customFormat="1" ht="18" x14ac:dyDescent="0.35">
      <c r="A114" s="18" t="s">
        <v>942</v>
      </c>
      <c r="B114" s="18" t="s">
        <v>943</v>
      </c>
      <c r="C114" s="18" t="s">
        <v>1178</v>
      </c>
      <c r="D114" s="19">
        <v>41134</v>
      </c>
      <c r="E114" s="19">
        <f t="shared" si="11"/>
        <v>41149</v>
      </c>
      <c r="F114" s="19">
        <f t="shared" si="12"/>
        <v>41164</v>
      </c>
      <c r="G114" s="19">
        <v>41151</v>
      </c>
      <c r="H114" s="19" t="s">
        <v>551</v>
      </c>
      <c r="I114" s="18" t="s">
        <v>828</v>
      </c>
      <c r="J114" s="18" t="s">
        <v>551</v>
      </c>
      <c r="K114" s="20">
        <v>41151</v>
      </c>
      <c r="L114" s="18" t="s">
        <v>1214</v>
      </c>
      <c r="M114" s="18" t="s">
        <v>69</v>
      </c>
      <c r="N114" s="18">
        <f t="shared" si="13"/>
        <v>17</v>
      </c>
    </row>
    <row r="115" spans="1:25" s="18" customFormat="1" ht="18" x14ac:dyDescent="0.35">
      <c r="A115" s="18" t="s">
        <v>310</v>
      </c>
      <c r="B115" s="18" t="s">
        <v>1200</v>
      </c>
      <c r="C115" s="18" t="s">
        <v>1178</v>
      </c>
      <c r="D115" s="19">
        <v>41134</v>
      </c>
      <c r="E115" s="19">
        <f t="shared" si="11"/>
        <v>41149</v>
      </c>
      <c r="F115" s="19">
        <f t="shared" si="12"/>
        <v>41164</v>
      </c>
      <c r="G115" s="19">
        <v>41157</v>
      </c>
      <c r="H115" s="19" t="s">
        <v>551</v>
      </c>
      <c r="I115" s="18" t="s">
        <v>853</v>
      </c>
      <c r="J115" s="18" t="s">
        <v>853</v>
      </c>
      <c r="K115" s="20">
        <v>41157</v>
      </c>
      <c r="L115" s="18" t="s">
        <v>824</v>
      </c>
      <c r="N115" s="18">
        <f t="shared" si="13"/>
        <v>23</v>
      </c>
    </row>
    <row r="116" spans="1:25" s="18" customFormat="1" ht="18" x14ac:dyDescent="0.35">
      <c r="A116" s="36" t="s">
        <v>777</v>
      </c>
      <c r="B116" s="36" t="s">
        <v>778</v>
      </c>
      <c r="C116" s="36" t="s">
        <v>1178</v>
      </c>
      <c r="D116" s="37">
        <v>41134</v>
      </c>
      <c r="E116" s="37">
        <f t="shared" si="11"/>
        <v>41149</v>
      </c>
      <c r="F116" s="37">
        <f t="shared" si="12"/>
        <v>41164</v>
      </c>
      <c r="G116" s="37">
        <v>41163</v>
      </c>
      <c r="H116" s="37">
        <f>IF(G116&gt;0,G116+90,"N/A")</f>
        <v>41253</v>
      </c>
      <c r="I116" s="36" t="s">
        <v>854</v>
      </c>
      <c r="J116" s="36" t="s">
        <v>551</v>
      </c>
      <c r="K116" s="38">
        <v>41208</v>
      </c>
      <c r="L116" s="36" t="s">
        <v>824</v>
      </c>
      <c r="M116" s="36" t="s">
        <v>1127</v>
      </c>
      <c r="N116" s="36">
        <f t="shared" si="13"/>
        <v>29</v>
      </c>
    </row>
    <row r="117" spans="1:25" s="18" customFormat="1" ht="18" x14ac:dyDescent="0.35">
      <c r="A117" s="18" t="s">
        <v>675</v>
      </c>
      <c r="B117" s="18" t="s">
        <v>1201</v>
      </c>
      <c r="C117" s="18" t="s">
        <v>1178</v>
      </c>
      <c r="D117" s="19">
        <v>41134</v>
      </c>
      <c r="E117" s="19">
        <f t="shared" si="11"/>
        <v>41149</v>
      </c>
      <c r="F117" s="19">
        <f t="shared" si="12"/>
        <v>41164</v>
      </c>
      <c r="G117" s="19">
        <v>41157</v>
      </c>
      <c r="H117" s="19" t="s">
        <v>551</v>
      </c>
      <c r="I117" s="18" t="s">
        <v>853</v>
      </c>
      <c r="J117" s="18" t="s">
        <v>853</v>
      </c>
      <c r="K117" s="20">
        <v>41157</v>
      </c>
      <c r="L117" s="18" t="s">
        <v>824</v>
      </c>
      <c r="N117" s="18">
        <f t="shared" si="13"/>
        <v>23</v>
      </c>
    </row>
    <row r="118" spans="1:25" s="21" customFormat="1" ht="18" x14ac:dyDescent="0.35">
      <c r="A118" s="36" t="s">
        <v>900</v>
      </c>
      <c r="B118" s="36" t="s">
        <v>1211</v>
      </c>
      <c r="C118" s="36" t="s">
        <v>1178</v>
      </c>
      <c r="D118" s="37">
        <v>41135</v>
      </c>
      <c r="E118" s="37">
        <v>41150</v>
      </c>
      <c r="F118" s="37">
        <v>41165</v>
      </c>
      <c r="G118" s="37">
        <v>41152</v>
      </c>
      <c r="H118" s="37">
        <v>41242</v>
      </c>
      <c r="I118" s="36" t="s">
        <v>819</v>
      </c>
      <c r="J118" s="36" t="s">
        <v>819</v>
      </c>
      <c r="K118" s="38">
        <v>41215</v>
      </c>
      <c r="L118" s="36" t="s">
        <v>824</v>
      </c>
      <c r="M118" s="36" t="s">
        <v>69</v>
      </c>
      <c r="N118" s="36"/>
      <c r="O118" s="36"/>
      <c r="P118" s="36"/>
      <c r="Q118" s="36"/>
      <c r="R118" s="36"/>
      <c r="S118" s="36"/>
      <c r="T118" s="36"/>
      <c r="U118" s="36"/>
      <c r="V118" s="36"/>
      <c r="W118" s="36"/>
      <c r="X118" s="36"/>
      <c r="Y118" s="36"/>
    </row>
    <row r="119" spans="1:25" s="18" customFormat="1" ht="18" x14ac:dyDescent="0.35">
      <c r="A119" s="22" t="s">
        <v>760</v>
      </c>
      <c r="B119" s="22" t="s">
        <v>761</v>
      </c>
      <c r="C119" s="22" t="s">
        <v>1178</v>
      </c>
      <c r="D119" s="23">
        <v>41135</v>
      </c>
      <c r="E119" s="23">
        <f>IF(D119&gt;0,D119+15,"N/A")</f>
        <v>41150</v>
      </c>
      <c r="F119" s="23">
        <f>IF(D119&gt;0,D119+30,"N/A")</f>
        <v>41165</v>
      </c>
      <c r="G119" s="23">
        <v>41177</v>
      </c>
      <c r="H119" s="23" t="s">
        <v>551</v>
      </c>
      <c r="I119" s="22" t="s">
        <v>33</v>
      </c>
      <c r="J119" s="22" t="s">
        <v>33</v>
      </c>
      <c r="K119" s="24">
        <v>41177</v>
      </c>
      <c r="L119" s="22" t="s">
        <v>1042</v>
      </c>
      <c r="M119" s="22"/>
      <c r="N119" s="22">
        <f>IF(G119&gt;0,G119-D119,"N/A")</f>
        <v>42</v>
      </c>
    </row>
    <row r="120" spans="1:25" s="22" customFormat="1" ht="18" x14ac:dyDescent="0.35">
      <c r="A120" s="18" t="s">
        <v>558</v>
      </c>
      <c r="B120" s="18" t="s">
        <v>1198</v>
      </c>
      <c r="C120" s="18" t="s">
        <v>1178</v>
      </c>
      <c r="D120" s="19">
        <v>41135</v>
      </c>
      <c r="E120" s="19">
        <f>IF(D120&gt;0,D120+15,"N/A")</f>
        <v>41150</v>
      </c>
      <c r="F120" s="19">
        <f>IF(D120&gt;0,D120+30,"N/A")</f>
        <v>41165</v>
      </c>
      <c r="G120" s="19">
        <v>41149</v>
      </c>
      <c r="H120" s="19">
        <f>IF(G120&gt;0,G120+90,"N/A")</f>
        <v>41239</v>
      </c>
      <c r="I120" s="18" t="s">
        <v>828</v>
      </c>
      <c r="J120" s="18" t="s">
        <v>551</v>
      </c>
      <c r="K120" s="20">
        <v>41151</v>
      </c>
      <c r="L120" s="18" t="s">
        <v>1214</v>
      </c>
      <c r="M120" s="18" t="s">
        <v>69</v>
      </c>
      <c r="N120" s="18">
        <f>IF(G120&gt;0,G120-D120,"N/A")</f>
        <v>14</v>
      </c>
    </row>
    <row r="121" spans="1:25" s="25" customFormat="1" ht="18" x14ac:dyDescent="0.35">
      <c r="A121" s="36" t="s">
        <v>102</v>
      </c>
      <c r="B121" s="36" t="s">
        <v>1209</v>
      </c>
      <c r="C121" s="36" t="s">
        <v>1178</v>
      </c>
      <c r="D121" s="37">
        <v>41135</v>
      </c>
      <c r="E121" s="37">
        <v>41150</v>
      </c>
      <c r="F121" s="37">
        <v>41165</v>
      </c>
      <c r="G121" s="37">
        <v>41144</v>
      </c>
      <c r="H121" s="37">
        <v>41234</v>
      </c>
      <c r="I121" s="36" t="s">
        <v>819</v>
      </c>
      <c r="J121" s="36" t="s">
        <v>819</v>
      </c>
      <c r="K121" s="38">
        <v>41218</v>
      </c>
      <c r="L121" s="36" t="s">
        <v>1042</v>
      </c>
      <c r="M121" s="36" t="s">
        <v>69</v>
      </c>
      <c r="N121" s="36"/>
      <c r="O121" s="36"/>
      <c r="P121" s="36"/>
      <c r="Q121" s="36"/>
      <c r="R121" s="36"/>
      <c r="S121" s="36"/>
      <c r="T121" s="36"/>
      <c r="U121" s="36"/>
      <c r="V121" s="36"/>
    </row>
    <row r="122" spans="1:25" s="25" customFormat="1" ht="18" x14ac:dyDescent="0.35">
      <c r="A122" s="36" t="s">
        <v>757</v>
      </c>
      <c r="B122" s="36" t="s">
        <v>1210</v>
      </c>
      <c r="C122" s="36" t="s">
        <v>1178</v>
      </c>
      <c r="D122" s="37">
        <v>41135</v>
      </c>
      <c r="E122" s="37">
        <v>41150</v>
      </c>
      <c r="F122" s="37">
        <v>41165</v>
      </c>
      <c r="G122" s="37">
        <v>41144</v>
      </c>
      <c r="H122" s="37">
        <v>41234</v>
      </c>
      <c r="I122" s="36" t="s">
        <v>819</v>
      </c>
      <c r="J122" s="36" t="s">
        <v>819</v>
      </c>
      <c r="K122" s="38">
        <v>41218</v>
      </c>
      <c r="L122" s="36" t="s">
        <v>1042</v>
      </c>
      <c r="M122" s="36" t="s">
        <v>69</v>
      </c>
      <c r="N122" s="36"/>
      <c r="O122" s="36"/>
      <c r="P122" s="36"/>
      <c r="Q122" s="36"/>
      <c r="R122" s="36"/>
      <c r="S122" s="36"/>
      <c r="T122" s="36"/>
      <c r="U122" s="36"/>
      <c r="V122" s="36"/>
    </row>
    <row r="123" spans="1:25" s="25" customFormat="1" ht="18" x14ac:dyDescent="0.35">
      <c r="A123" s="36" t="s">
        <v>27</v>
      </c>
      <c r="B123" s="36" t="s">
        <v>41</v>
      </c>
      <c r="C123" s="36" t="s">
        <v>1178</v>
      </c>
      <c r="D123" s="37">
        <v>41135</v>
      </c>
      <c r="E123" s="37">
        <f t="shared" ref="E123:E153" si="14">IF(D123&gt;0,D123+15,"N/A")</f>
        <v>41150</v>
      </c>
      <c r="F123" s="37">
        <f t="shared" ref="F123:F153" si="15">IF(D123&gt;0,D123+30,"N/A")</f>
        <v>41165</v>
      </c>
      <c r="G123" s="37">
        <v>41159</v>
      </c>
      <c r="H123" s="37">
        <f>IF(G123&gt;0,G123+90,"N/A")</f>
        <v>41249</v>
      </c>
      <c r="I123" s="36" t="s">
        <v>968</v>
      </c>
      <c r="J123" s="36" t="s">
        <v>551</v>
      </c>
      <c r="K123" s="38">
        <v>41249</v>
      </c>
      <c r="L123" s="36" t="s">
        <v>824</v>
      </c>
      <c r="M123" s="36" t="s">
        <v>69</v>
      </c>
      <c r="N123" s="36">
        <f t="shared" ref="N123:N141" si="16">IF(G123&gt;0,G123-D123,"N/A")</f>
        <v>24</v>
      </c>
      <c r="O123" s="36"/>
      <c r="P123" s="36"/>
      <c r="Q123" s="36"/>
      <c r="R123" s="36"/>
      <c r="S123" s="36"/>
      <c r="T123" s="36"/>
      <c r="U123" s="36"/>
      <c r="V123" s="36"/>
    </row>
    <row r="124" spans="1:25" s="25" customFormat="1" ht="18" x14ac:dyDescent="0.35">
      <c r="A124" s="36" t="s">
        <v>1015</v>
      </c>
      <c r="B124" s="36" t="s">
        <v>1016</v>
      </c>
      <c r="C124" s="36" t="s">
        <v>1178</v>
      </c>
      <c r="D124" s="37">
        <v>41136</v>
      </c>
      <c r="E124" s="37">
        <f t="shared" si="14"/>
        <v>41151</v>
      </c>
      <c r="F124" s="37">
        <f t="shared" si="15"/>
        <v>41166</v>
      </c>
      <c r="G124" s="37">
        <v>41158</v>
      </c>
      <c r="H124" s="37" t="s">
        <v>551</v>
      </c>
      <c r="I124" s="36" t="s">
        <v>1197</v>
      </c>
      <c r="J124" s="36" t="s">
        <v>551</v>
      </c>
      <c r="K124" s="38">
        <v>41158</v>
      </c>
      <c r="L124" s="36" t="s">
        <v>1042</v>
      </c>
      <c r="M124" s="36"/>
      <c r="N124" s="36">
        <f t="shared" si="16"/>
        <v>22</v>
      </c>
      <c r="O124" s="36"/>
      <c r="P124" s="36"/>
      <c r="Q124" s="36"/>
      <c r="R124" s="36"/>
      <c r="S124" s="36"/>
      <c r="T124" s="36"/>
      <c r="U124" s="36"/>
      <c r="V124" s="36"/>
    </row>
    <row r="125" spans="1:25" s="21" customFormat="1" ht="18" x14ac:dyDescent="0.35">
      <c r="A125" s="36" t="s">
        <v>708</v>
      </c>
      <c r="B125" s="36" t="s">
        <v>709</v>
      </c>
      <c r="C125" s="36" t="s">
        <v>1178</v>
      </c>
      <c r="D125" s="37">
        <v>41136</v>
      </c>
      <c r="E125" s="37">
        <f t="shared" si="14"/>
        <v>41151</v>
      </c>
      <c r="F125" s="37">
        <f t="shared" si="15"/>
        <v>41166</v>
      </c>
      <c r="G125" s="37">
        <v>41151</v>
      </c>
      <c r="H125" s="37">
        <f>IF(G125&gt;0,G125+90,"N/A")</f>
        <v>41241</v>
      </c>
      <c r="I125" s="36" t="s">
        <v>854</v>
      </c>
      <c r="J125" s="36" t="s">
        <v>551</v>
      </c>
      <c r="K125" s="38">
        <v>41164</v>
      </c>
      <c r="L125" s="36" t="s">
        <v>1042</v>
      </c>
      <c r="M125" s="36" t="s">
        <v>69</v>
      </c>
      <c r="N125" s="36">
        <f t="shared" si="16"/>
        <v>15</v>
      </c>
      <c r="O125" s="36"/>
    </row>
    <row r="126" spans="1:25" s="25" customFormat="1" ht="18" x14ac:dyDescent="0.35">
      <c r="A126" s="36" t="s">
        <v>726</v>
      </c>
      <c r="B126" s="36" t="s">
        <v>727</v>
      </c>
      <c r="C126" s="36" t="s">
        <v>1178</v>
      </c>
      <c r="D126" s="37">
        <v>41136</v>
      </c>
      <c r="E126" s="37">
        <f t="shared" si="14"/>
        <v>41151</v>
      </c>
      <c r="F126" s="37">
        <f t="shared" si="15"/>
        <v>41166</v>
      </c>
      <c r="G126" s="37">
        <v>41150</v>
      </c>
      <c r="H126" s="37">
        <f>IF(G126&gt;0,G126+90,"N/A")</f>
        <v>41240</v>
      </c>
      <c r="I126" s="36" t="s">
        <v>828</v>
      </c>
      <c r="J126" s="36" t="s">
        <v>551</v>
      </c>
      <c r="K126" s="38">
        <v>41207</v>
      </c>
      <c r="L126" s="36" t="s">
        <v>824</v>
      </c>
      <c r="M126" s="36" t="s">
        <v>69</v>
      </c>
      <c r="N126" s="36">
        <f t="shared" si="16"/>
        <v>14</v>
      </c>
      <c r="O126" s="36"/>
    </row>
    <row r="127" spans="1:25" s="25" customFormat="1" ht="18" x14ac:dyDescent="0.35">
      <c r="A127" s="18" t="s">
        <v>779</v>
      </c>
      <c r="B127" s="18" t="s">
        <v>780</v>
      </c>
      <c r="C127" s="18" t="s">
        <v>1178</v>
      </c>
      <c r="D127" s="19">
        <v>41136</v>
      </c>
      <c r="E127" s="19">
        <f t="shared" si="14"/>
        <v>41151</v>
      </c>
      <c r="F127" s="19">
        <f t="shared" si="15"/>
        <v>41166</v>
      </c>
      <c r="G127" s="19">
        <v>41150</v>
      </c>
      <c r="H127" s="19" t="s">
        <v>551</v>
      </c>
      <c r="I127" s="18" t="s">
        <v>858</v>
      </c>
      <c r="J127" s="18" t="s">
        <v>551</v>
      </c>
      <c r="K127" s="20">
        <v>41150</v>
      </c>
      <c r="L127" s="18" t="s">
        <v>1215</v>
      </c>
      <c r="M127" s="18" t="s">
        <v>69</v>
      </c>
      <c r="N127" s="18">
        <f t="shared" si="16"/>
        <v>14</v>
      </c>
      <c r="O127" s="36"/>
    </row>
    <row r="128" spans="1:25" s="18" customFormat="1" ht="18" x14ac:dyDescent="0.35">
      <c r="A128" s="22" t="s">
        <v>772</v>
      </c>
      <c r="B128" s="25" t="s">
        <v>773</v>
      </c>
      <c r="C128" s="25" t="s">
        <v>1178</v>
      </c>
      <c r="D128" s="26">
        <v>41137</v>
      </c>
      <c r="E128" s="26">
        <f t="shared" si="14"/>
        <v>41152</v>
      </c>
      <c r="F128" s="26">
        <f t="shared" si="15"/>
        <v>41167</v>
      </c>
      <c r="G128" s="26">
        <v>41180</v>
      </c>
      <c r="H128" s="26">
        <f>IF(G128&gt;0,G128+90,"N/A")</f>
        <v>41270</v>
      </c>
      <c r="I128" s="25" t="s">
        <v>33</v>
      </c>
      <c r="J128" s="25" t="s">
        <v>33</v>
      </c>
      <c r="K128" s="27">
        <v>41480</v>
      </c>
      <c r="L128" s="25" t="s">
        <v>1456</v>
      </c>
      <c r="M128" s="22"/>
      <c r="N128" s="22">
        <f t="shared" si="16"/>
        <v>43</v>
      </c>
    </row>
    <row r="129" spans="1:14" s="18" customFormat="1" ht="18" x14ac:dyDescent="0.35">
      <c r="A129" s="18" t="s">
        <v>950</v>
      </c>
      <c r="B129" s="18" t="s">
        <v>951</v>
      </c>
      <c r="C129" s="18" t="s">
        <v>1178</v>
      </c>
      <c r="D129" s="19">
        <v>41137</v>
      </c>
      <c r="E129" s="19">
        <f t="shared" si="14"/>
        <v>41152</v>
      </c>
      <c r="F129" s="19">
        <f t="shared" si="15"/>
        <v>41167</v>
      </c>
      <c r="G129" s="19">
        <v>41163</v>
      </c>
      <c r="H129" s="19" t="s">
        <v>551</v>
      </c>
      <c r="I129" s="18" t="s">
        <v>853</v>
      </c>
      <c r="J129" s="18" t="s">
        <v>853</v>
      </c>
      <c r="K129" s="20">
        <v>41163</v>
      </c>
      <c r="L129" s="18" t="s">
        <v>1221</v>
      </c>
      <c r="M129" s="18" t="s">
        <v>69</v>
      </c>
      <c r="N129" s="18">
        <f t="shared" si="16"/>
        <v>26</v>
      </c>
    </row>
    <row r="130" spans="1:14" s="22" customFormat="1" ht="18" x14ac:dyDescent="0.35">
      <c r="A130" s="18" t="s">
        <v>311</v>
      </c>
      <c r="B130" s="18" t="s">
        <v>262</v>
      </c>
      <c r="C130" s="18" t="s">
        <v>1178</v>
      </c>
      <c r="D130" s="19">
        <v>41138</v>
      </c>
      <c r="E130" s="19">
        <f t="shared" si="14"/>
        <v>41153</v>
      </c>
      <c r="F130" s="19">
        <f t="shared" si="15"/>
        <v>41168</v>
      </c>
      <c r="G130" s="19">
        <v>41148</v>
      </c>
      <c r="H130" s="19" t="s">
        <v>551</v>
      </c>
      <c r="I130" s="18" t="s">
        <v>1197</v>
      </c>
      <c r="J130" s="18" t="s">
        <v>551</v>
      </c>
      <c r="K130" s="20">
        <v>41148</v>
      </c>
      <c r="L130" s="18" t="s">
        <v>1141</v>
      </c>
      <c r="M130" s="18" t="s">
        <v>69</v>
      </c>
      <c r="N130" s="18">
        <f t="shared" si="16"/>
        <v>10</v>
      </c>
    </row>
    <row r="131" spans="1:14" s="18" customFormat="1" ht="18" x14ac:dyDescent="0.35">
      <c r="A131" s="18" t="s">
        <v>815</v>
      </c>
      <c r="B131" s="18" t="s">
        <v>1207</v>
      </c>
      <c r="C131" s="18" t="s">
        <v>1208</v>
      </c>
      <c r="D131" s="19">
        <v>41163</v>
      </c>
      <c r="E131" s="19">
        <f t="shared" si="14"/>
        <v>41178</v>
      </c>
      <c r="F131" s="19">
        <f t="shared" si="15"/>
        <v>41193</v>
      </c>
      <c r="G131" s="19">
        <v>41164</v>
      </c>
      <c r="H131" s="19">
        <v>41254</v>
      </c>
      <c r="I131" s="18" t="s">
        <v>819</v>
      </c>
      <c r="J131" s="18" t="s">
        <v>819</v>
      </c>
      <c r="K131" s="20">
        <v>41197</v>
      </c>
      <c r="L131" s="18" t="s">
        <v>1042</v>
      </c>
      <c r="M131" s="18" t="s">
        <v>69</v>
      </c>
      <c r="N131" s="18">
        <f t="shared" si="16"/>
        <v>1</v>
      </c>
    </row>
    <row r="132" spans="1:14" s="18" customFormat="1" ht="18" x14ac:dyDescent="0.35">
      <c r="A132" s="18" t="s">
        <v>135</v>
      </c>
      <c r="B132" s="18" t="s">
        <v>136</v>
      </c>
      <c r="C132" s="18" t="s">
        <v>1208</v>
      </c>
      <c r="D132" s="19">
        <v>41164</v>
      </c>
      <c r="E132" s="19">
        <f t="shared" si="14"/>
        <v>41179</v>
      </c>
      <c r="F132" s="19">
        <f t="shared" si="15"/>
        <v>41194</v>
      </c>
      <c r="G132" s="19">
        <v>41173</v>
      </c>
      <c r="H132" s="19">
        <f>IF(G132&gt;0,G132+90,"N/A")</f>
        <v>41263</v>
      </c>
      <c r="I132" s="18" t="s">
        <v>551</v>
      </c>
      <c r="J132" s="18" t="s">
        <v>1126</v>
      </c>
      <c r="K132" s="20">
        <v>41281</v>
      </c>
      <c r="L132" s="18" t="s">
        <v>1042</v>
      </c>
      <c r="M132" s="18" t="s">
        <v>69</v>
      </c>
      <c r="N132" s="18">
        <f t="shared" si="16"/>
        <v>9</v>
      </c>
    </row>
    <row r="133" spans="1:14" s="18" customFormat="1" ht="18" x14ac:dyDescent="0.35">
      <c r="A133" s="25" t="s">
        <v>453</v>
      </c>
      <c r="B133" s="25" t="s">
        <v>624</v>
      </c>
      <c r="C133" s="25" t="s">
        <v>1208</v>
      </c>
      <c r="D133" s="26">
        <v>41164</v>
      </c>
      <c r="E133" s="26">
        <f t="shared" si="14"/>
        <v>41179</v>
      </c>
      <c r="F133" s="26">
        <f t="shared" si="15"/>
        <v>41194</v>
      </c>
      <c r="G133" s="26">
        <v>41183</v>
      </c>
      <c r="H133" s="26">
        <f>IF(G133&gt;0,G133+90,"N/A")</f>
        <v>41273</v>
      </c>
      <c r="I133" s="25" t="s">
        <v>968</v>
      </c>
      <c r="J133" s="25" t="s">
        <v>551</v>
      </c>
      <c r="K133" s="27"/>
      <c r="L133" s="25" t="s">
        <v>1281</v>
      </c>
      <c r="M133" s="18" t="s">
        <v>1129</v>
      </c>
      <c r="N133" s="18">
        <f t="shared" si="16"/>
        <v>19</v>
      </c>
    </row>
    <row r="134" spans="1:14" s="18" customFormat="1" ht="18" x14ac:dyDescent="0.35">
      <c r="A134" s="18" t="s">
        <v>229</v>
      </c>
      <c r="B134" s="18" t="s">
        <v>293</v>
      </c>
      <c r="C134" s="18" t="s">
        <v>1208</v>
      </c>
      <c r="D134" s="19">
        <v>41169</v>
      </c>
      <c r="E134" s="19">
        <f t="shared" si="14"/>
        <v>41184</v>
      </c>
      <c r="F134" s="19">
        <f t="shared" si="15"/>
        <v>41199</v>
      </c>
      <c r="G134" s="19">
        <v>41183</v>
      </c>
      <c r="H134" s="19">
        <f>IF(G134&gt;0,G134+90,"N/A")</f>
        <v>41273</v>
      </c>
      <c r="I134" s="18" t="s">
        <v>968</v>
      </c>
      <c r="J134" s="18" t="s">
        <v>551</v>
      </c>
      <c r="K134" s="20">
        <v>41206</v>
      </c>
      <c r="L134" s="18" t="s">
        <v>1042</v>
      </c>
      <c r="M134" s="18" t="s">
        <v>69</v>
      </c>
      <c r="N134" s="18">
        <f t="shared" si="16"/>
        <v>14</v>
      </c>
    </row>
    <row r="135" spans="1:14" s="18" customFormat="1" ht="18" x14ac:dyDescent="0.35">
      <c r="A135" s="18" t="s">
        <v>76</v>
      </c>
      <c r="B135" s="18" t="s">
        <v>321</v>
      </c>
      <c r="C135" s="18" t="s">
        <v>1208</v>
      </c>
      <c r="D135" s="19">
        <v>41169</v>
      </c>
      <c r="E135" s="19">
        <f t="shared" si="14"/>
        <v>41184</v>
      </c>
      <c r="F135" s="19">
        <f t="shared" si="15"/>
        <v>41199</v>
      </c>
      <c r="G135" s="19">
        <v>41183</v>
      </c>
      <c r="H135" s="19">
        <f>IF(G135&gt;0,G135+90,"N/A")</f>
        <v>41273</v>
      </c>
      <c r="I135" s="18" t="s">
        <v>33</v>
      </c>
      <c r="J135" s="18" t="s">
        <v>33</v>
      </c>
      <c r="K135" s="20">
        <v>41228</v>
      </c>
      <c r="L135" s="18" t="s">
        <v>824</v>
      </c>
      <c r="M135" s="18" t="s">
        <v>69</v>
      </c>
      <c r="N135" s="18">
        <f t="shared" si="16"/>
        <v>14</v>
      </c>
    </row>
    <row r="136" spans="1:14" s="18" customFormat="1" ht="18" x14ac:dyDescent="0.35">
      <c r="A136" s="18" t="s">
        <v>929</v>
      </c>
      <c r="B136" s="18" t="s">
        <v>1218</v>
      </c>
      <c r="C136" s="18" t="s">
        <v>1208</v>
      </c>
      <c r="D136" s="19">
        <v>41170</v>
      </c>
      <c r="E136" s="19">
        <f t="shared" si="14"/>
        <v>41185</v>
      </c>
      <c r="F136" s="19">
        <f t="shared" si="15"/>
        <v>41200</v>
      </c>
      <c r="G136" s="19">
        <v>41178</v>
      </c>
      <c r="H136" s="19" t="s">
        <v>551</v>
      </c>
      <c r="I136" s="18" t="s">
        <v>854</v>
      </c>
      <c r="J136" s="18" t="s">
        <v>551</v>
      </c>
      <c r="K136" s="20">
        <v>41178</v>
      </c>
      <c r="L136" s="18" t="s">
        <v>1042</v>
      </c>
      <c r="M136" s="18" t="s">
        <v>69</v>
      </c>
      <c r="N136" s="18">
        <f t="shared" si="16"/>
        <v>8</v>
      </c>
    </row>
    <row r="137" spans="1:14" s="18" customFormat="1" ht="18" x14ac:dyDescent="0.35">
      <c r="A137" s="18" t="s">
        <v>593</v>
      </c>
      <c r="B137" s="18" t="s">
        <v>493</v>
      </c>
      <c r="C137" s="18" t="s">
        <v>1208</v>
      </c>
      <c r="D137" s="19">
        <v>41170</v>
      </c>
      <c r="E137" s="19">
        <f t="shared" si="14"/>
        <v>41185</v>
      </c>
      <c r="F137" s="19">
        <f t="shared" si="15"/>
        <v>41200</v>
      </c>
      <c r="G137" s="19">
        <v>41173</v>
      </c>
      <c r="H137" s="19">
        <f>IF(G137&gt;0,G137+90,"N/A")</f>
        <v>41263</v>
      </c>
      <c r="I137" s="18" t="s">
        <v>968</v>
      </c>
      <c r="J137" s="18" t="s">
        <v>551</v>
      </c>
      <c r="K137" s="20">
        <v>41316</v>
      </c>
      <c r="L137" s="18" t="s">
        <v>824</v>
      </c>
      <c r="M137" s="18" t="s">
        <v>69</v>
      </c>
      <c r="N137" s="18">
        <f t="shared" si="16"/>
        <v>3</v>
      </c>
    </row>
    <row r="138" spans="1:14" s="18" customFormat="1" ht="18" x14ac:dyDescent="0.35">
      <c r="A138" s="25" t="s">
        <v>418</v>
      </c>
      <c r="B138" s="25" t="s">
        <v>1219</v>
      </c>
      <c r="C138" s="25" t="s">
        <v>1208</v>
      </c>
      <c r="D138" s="26">
        <v>41171</v>
      </c>
      <c r="E138" s="26">
        <f t="shared" si="14"/>
        <v>41186</v>
      </c>
      <c r="F138" s="26">
        <f t="shared" si="15"/>
        <v>41201</v>
      </c>
      <c r="G138" s="68"/>
      <c r="H138" s="26" t="str">
        <f>IF(G138&gt;0,G138+90,"N/A")</f>
        <v>N/A</v>
      </c>
      <c r="I138" s="25" t="s">
        <v>33</v>
      </c>
      <c r="J138" s="25"/>
      <c r="K138" s="27"/>
      <c r="L138" s="25" t="s">
        <v>1317</v>
      </c>
      <c r="N138" s="18" t="str">
        <f t="shared" si="16"/>
        <v>N/A</v>
      </c>
    </row>
    <row r="139" spans="1:14" s="18" customFormat="1" ht="18" x14ac:dyDescent="0.35">
      <c r="A139" s="25" t="s">
        <v>315</v>
      </c>
      <c r="B139" s="25" t="s">
        <v>316</v>
      </c>
      <c r="C139" s="25" t="s">
        <v>1208</v>
      </c>
      <c r="D139" s="26">
        <v>41176</v>
      </c>
      <c r="E139" s="26">
        <f t="shared" si="14"/>
        <v>41191</v>
      </c>
      <c r="F139" s="26">
        <f t="shared" si="15"/>
        <v>41206</v>
      </c>
      <c r="G139" s="26">
        <v>41264</v>
      </c>
      <c r="H139" s="26">
        <f>IF(G139&gt;0,G139+90,"N/A")</f>
        <v>41354</v>
      </c>
      <c r="I139" s="25" t="s">
        <v>968</v>
      </c>
      <c r="J139" s="25" t="s">
        <v>551</v>
      </c>
      <c r="K139" s="27"/>
      <c r="L139" s="25" t="s">
        <v>1453</v>
      </c>
      <c r="M139" s="18" t="s">
        <v>1129</v>
      </c>
      <c r="N139" s="18">
        <f t="shared" si="16"/>
        <v>88</v>
      </c>
    </row>
    <row r="140" spans="1:14" s="18" customFormat="1" ht="18" x14ac:dyDescent="0.35">
      <c r="A140" s="25" t="s">
        <v>656</v>
      </c>
      <c r="B140" s="25" t="s">
        <v>29</v>
      </c>
      <c r="C140" s="25" t="s">
        <v>1208</v>
      </c>
      <c r="D140" s="26">
        <v>41176</v>
      </c>
      <c r="E140" s="26">
        <f t="shared" si="14"/>
        <v>41191</v>
      </c>
      <c r="F140" s="26">
        <f t="shared" si="15"/>
        <v>41206</v>
      </c>
      <c r="G140" s="26">
        <v>41264</v>
      </c>
      <c r="H140" s="26">
        <f>IF(G140&gt;0,G140+90,"N/A")</f>
        <v>41354</v>
      </c>
      <c r="I140" s="25" t="s">
        <v>828</v>
      </c>
      <c r="J140" s="25" t="s">
        <v>551</v>
      </c>
      <c r="K140" s="27"/>
      <c r="L140" s="25" t="s">
        <v>1498</v>
      </c>
      <c r="M140" s="18" t="s">
        <v>1180</v>
      </c>
      <c r="N140" s="18">
        <f t="shared" si="16"/>
        <v>88</v>
      </c>
    </row>
    <row r="141" spans="1:14" s="18" customFormat="1" ht="18" x14ac:dyDescent="0.35">
      <c r="A141" s="18" t="s">
        <v>402</v>
      </c>
      <c r="B141" s="18" t="s">
        <v>0</v>
      </c>
      <c r="C141" s="18" t="s">
        <v>1208</v>
      </c>
      <c r="D141" s="19">
        <v>41177</v>
      </c>
      <c r="E141" s="19">
        <f t="shared" si="14"/>
        <v>41192</v>
      </c>
      <c r="F141" s="19">
        <f t="shared" si="15"/>
        <v>41207</v>
      </c>
      <c r="G141" s="51" t="s">
        <v>551</v>
      </c>
      <c r="H141" s="19" t="s">
        <v>551</v>
      </c>
      <c r="I141" s="18" t="s">
        <v>854</v>
      </c>
      <c r="J141" s="18" t="s">
        <v>853</v>
      </c>
      <c r="K141" s="20" t="s">
        <v>1262</v>
      </c>
      <c r="L141" s="18" t="s">
        <v>1239</v>
      </c>
      <c r="N141" s="18" t="e">
        <f t="shared" si="16"/>
        <v>#VALUE!</v>
      </c>
    </row>
    <row r="142" spans="1:14" s="18" customFormat="1" ht="18" x14ac:dyDescent="0.35">
      <c r="A142" s="18" t="s">
        <v>834</v>
      </c>
      <c r="B142" s="18" t="s">
        <v>1217</v>
      </c>
      <c r="C142" s="18" t="s">
        <v>1220</v>
      </c>
      <c r="D142" s="19">
        <v>41186</v>
      </c>
      <c r="E142" s="19">
        <f t="shared" si="14"/>
        <v>41201</v>
      </c>
      <c r="F142" s="19">
        <f t="shared" si="15"/>
        <v>41216</v>
      </c>
      <c r="G142" s="19">
        <v>41207</v>
      </c>
      <c r="H142" s="19">
        <f>IF(G142&gt;0,G142+90,"N/A")</f>
        <v>41297</v>
      </c>
      <c r="I142" s="18" t="s">
        <v>968</v>
      </c>
      <c r="J142" s="18" t="s">
        <v>551</v>
      </c>
      <c r="K142" s="20">
        <v>41296</v>
      </c>
      <c r="L142" s="18" t="s">
        <v>1042</v>
      </c>
      <c r="M142" s="18" t="s">
        <v>69</v>
      </c>
    </row>
    <row r="143" spans="1:14" s="18" customFormat="1" ht="18" x14ac:dyDescent="0.35">
      <c r="A143" s="18" t="s">
        <v>489</v>
      </c>
      <c r="B143" s="18" t="s">
        <v>1226</v>
      </c>
      <c r="C143" s="18" t="s">
        <v>1220</v>
      </c>
      <c r="D143" s="20">
        <v>41191</v>
      </c>
      <c r="E143" s="20">
        <f t="shared" si="14"/>
        <v>41206</v>
      </c>
      <c r="F143" s="20">
        <f t="shared" si="15"/>
        <v>41221</v>
      </c>
      <c r="G143" s="20">
        <v>41206</v>
      </c>
      <c r="H143" s="19">
        <f>IF(G143&gt;0,G143+90,"N/A")</f>
        <v>41296</v>
      </c>
      <c r="I143" s="18" t="s">
        <v>854</v>
      </c>
      <c r="J143" s="18" t="s">
        <v>819</v>
      </c>
      <c r="K143" s="20">
        <v>41225</v>
      </c>
      <c r="L143" s="18" t="s">
        <v>1042</v>
      </c>
      <c r="M143" s="18" t="s">
        <v>69</v>
      </c>
      <c r="N143" s="18">
        <f>IF(G142&gt;0,G142-D142,"N/A")</f>
        <v>21</v>
      </c>
    </row>
    <row r="144" spans="1:14" s="18" customFormat="1" ht="18" x14ac:dyDescent="0.35">
      <c r="A144" s="22" t="s">
        <v>269</v>
      </c>
      <c r="B144" s="22" t="s">
        <v>1227</v>
      </c>
      <c r="C144" s="22" t="s">
        <v>1220</v>
      </c>
      <c r="D144" s="24">
        <v>41192</v>
      </c>
      <c r="E144" s="24">
        <f t="shared" si="14"/>
        <v>41207</v>
      </c>
      <c r="F144" s="24">
        <f t="shared" si="15"/>
        <v>41222</v>
      </c>
      <c r="G144" s="24">
        <v>41198</v>
      </c>
      <c r="H144" s="23">
        <f>IF(G144&gt;0,G144+90,"N/A")</f>
        <v>41288</v>
      </c>
      <c r="I144" s="22" t="s">
        <v>854</v>
      </c>
      <c r="J144" s="22" t="s">
        <v>551</v>
      </c>
      <c r="K144" s="24">
        <v>41320</v>
      </c>
      <c r="L144" s="22" t="s">
        <v>1042</v>
      </c>
    </row>
    <row r="145" spans="1:14" s="18" customFormat="1" ht="18" x14ac:dyDescent="0.35">
      <c r="A145" s="18" t="s">
        <v>959</v>
      </c>
      <c r="B145" s="18" t="s">
        <v>1228</v>
      </c>
      <c r="C145" s="18" t="s">
        <v>1220</v>
      </c>
      <c r="D145" s="20">
        <v>41193</v>
      </c>
      <c r="E145" s="20">
        <f t="shared" si="14"/>
        <v>41208</v>
      </c>
      <c r="F145" s="20">
        <f t="shared" si="15"/>
        <v>41223</v>
      </c>
      <c r="G145" s="20">
        <v>41200</v>
      </c>
      <c r="H145" s="19">
        <f>IF(G145&gt;0,G145+90,"N/A")</f>
        <v>41290</v>
      </c>
      <c r="I145" s="18" t="s">
        <v>854</v>
      </c>
      <c r="J145" s="18" t="s">
        <v>551</v>
      </c>
      <c r="K145" s="20">
        <v>41241</v>
      </c>
      <c r="L145" s="18" t="s">
        <v>1042</v>
      </c>
      <c r="M145" s="18" t="s">
        <v>69</v>
      </c>
    </row>
    <row r="146" spans="1:14" s="18" customFormat="1" ht="18" x14ac:dyDescent="0.35">
      <c r="A146" s="18" t="s">
        <v>957</v>
      </c>
      <c r="B146" s="18" t="s">
        <v>958</v>
      </c>
      <c r="C146" s="18" t="s">
        <v>1220</v>
      </c>
      <c r="D146" s="20">
        <v>41198</v>
      </c>
      <c r="E146" s="20">
        <f t="shared" si="14"/>
        <v>41213</v>
      </c>
      <c r="F146" s="20">
        <f t="shared" si="15"/>
        <v>41228</v>
      </c>
      <c r="G146" s="20">
        <v>41206</v>
      </c>
      <c r="H146" s="19">
        <f>IF(G146&gt;0,G146+90,"N/A")</f>
        <v>41296</v>
      </c>
      <c r="I146" s="18" t="s">
        <v>551</v>
      </c>
      <c r="J146" s="18" t="s">
        <v>1229</v>
      </c>
      <c r="K146" s="20">
        <v>41288</v>
      </c>
      <c r="L146" s="18" t="s">
        <v>1042</v>
      </c>
      <c r="M146" s="18" t="s">
        <v>69</v>
      </c>
    </row>
    <row r="147" spans="1:14" s="18" customFormat="1" ht="18" x14ac:dyDescent="0.35">
      <c r="A147" s="18" t="s">
        <v>43</v>
      </c>
      <c r="B147" s="18" t="s">
        <v>1232</v>
      </c>
      <c r="C147" s="18" t="s">
        <v>1220</v>
      </c>
      <c r="D147" s="20">
        <v>41204</v>
      </c>
      <c r="E147" s="20">
        <f t="shared" si="14"/>
        <v>41219</v>
      </c>
      <c r="F147" s="20">
        <f t="shared" si="15"/>
        <v>41234</v>
      </c>
      <c r="G147" s="20">
        <v>41214</v>
      </c>
      <c r="H147" s="19" t="s">
        <v>551</v>
      </c>
      <c r="I147" s="18" t="s">
        <v>551</v>
      </c>
      <c r="J147" s="18" t="s">
        <v>33</v>
      </c>
      <c r="K147" s="20">
        <v>41214</v>
      </c>
      <c r="L147" s="18" t="s">
        <v>824</v>
      </c>
    </row>
    <row r="148" spans="1:14" s="18" customFormat="1" ht="18" x14ac:dyDescent="0.35">
      <c r="A148" s="18" t="s">
        <v>594</v>
      </c>
      <c r="B148" s="18" t="s">
        <v>1236</v>
      </c>
      <c r="C148" s="18" t="s">
        <v>1220</v>
      </c>
      <c r="D148" s="19">
        <v>41204</v>
      </c>
      <c r="E148" s="20">
        <f t="shared" si="14"/>
        <v>41219</v>
      </c>
      <c r="F148" s="20">
        <f t="shared" si="15"/>
        <v>41234</v>
      </c>
      <c r="G148" s="19">
        <v>41215</v>
      </c>
      <c r="H148" s="19" t="s">
        <v>551</v>
      </c>
      <c r="I148" s="18" t="s">
        <v>968</v>
      </c>
      <c r="J148" s="18" t="s">
        <v>551</v>
      </c>
      <c r="K148" s="20">
        <v>41215</v>
      </c>
      <c r="L148" s="18" t="s">
        <v>824</v>
      </c>
      <c r="M148" s="18" t="s">
        <v>69</v>
      </c>
    </row>
    <row r="149" spans="1:14" s="18" customFormat="1" ht="18" x14ac:dyDescent="0.35">
      <c r="A149" s="18" t="s">
        <v>414</v>
      </c>
      <c r="B149" s="18" t="s">
        <v>1230</v>
      </c>
      <c r="C149" s="18" t="s">
        <v>1220</v>
      </c>
      <c r="D149" s="20">
        <v>41204</v>
      </c>
      <c r="E149" s="20">
        <f t="shared" si="14"/>
        <v>41219</v>
      </c>
      <c r="F149" s="20">
        <f t="shared" si="15"/>
        <v>41234</v>
      </c>
      <c r="G149" s="20">
        <v>41227</v>
      </c>
      <c r="H149" s="19" t="s">
        <v>551</v>
      </c>
      <c r="I149" s="18" t="s">
        <v>551</v>
      </c>
      <c r="J149" s="18" t="s">
        <v>1126</v>
      </c>
      <c r="K149" s="20">
        <v>41227</v>
      </c>
      <c r="L149" s="18" t="s">
        <v>1042</v>
      </c>
      <c r="M149" s="18" t="s">
        <v>69</v>
      </c>
    </row>
    <row r="150" spans="1:14" s="18" customFormat="1" ht="18" x14ac:dyDescent="0.35">
      <c r="A150" s="18" t="s">
        <v>83</v>
      </c>
      <c r="B150" s="18" t="s">
        <v>1233</v>
      </c>
      <c r="C150" s="18" t="s">
        <v>1220</v>
      </c>
      <c r="D150" s="20">
        <v>41204</v>
      </c>
      <c r="E150" s="20">
        <f t="shared" si="14"/>
        <v>41219</v>
      </c>
      <c r="F150" s="20">
        <f t="shared" si="15"/>
        <v>41234</v>
      </c>
      <c r="G150" s="20">
        <v>41214</v>
      </c>
      <c r="H150" s="19" t="s">
        <v>551</v>
      </c>
      <c r="I150" s="18" t="s">
        <v>551</v>
      </c>
      <c r="J150" s="18" t="s">
        <v>33</v>
      </c>
      <c r="K150" s="20">
        <v>41214</v>
      </c>
      <c r="L150" s="18" t="s">
        <v>824</v>
      </c>
    </row>
    <row r="151" spans="1:14" s="18" customFormat="1" ht="18" x14ac:dyDescent="0.35">
      <c r="A151" s="18" t="s">
        <v>788</v>
      </c>
      <c r="B151" s="18" t="s">
        <v>789</v>
      </c>
      <c r="C151" s="18" t="s">
        <v>1220</v>
      </c>
      <c r="D151" s="20">
        <v>41205</v>
      </c>
      <c r="E151" s="20">
        <f t="shared" si="14"/>
        <v>41220</v>
      </c>
      <c r="F151" s="20">
        <f t="shared" si="15"/>
        <v>41235</v>
      </c>
      <c r="G151" s="20">
        <v>41211</v>
      </c>
      <c r="H151" s="19" t="s">
        <v>551</v>
      </c>
      <c r="I151" s="18" t="s">
        <v>828</v>
      </c>
      <c r="J151" s="18" t="s">
        <v>551</v>
      </c>
      <c r="K151" s="20">
        <v>41211</v>
      </c>
      <c r="L151" s="18" t="s">
        <v>1042</v>
      </c>
      <c r="M151" s="18" t="s">
        <v>69</v>
      </c>
    </row>
    <row r="152" spans="1:14" s="18" customFormat="1" ht="18" x14ac:dyDescent="0.35">
      <c r="A152" s="18" t="s">
        <v>1277</v>
      </c>
      <c r="B152" s="18" t="s">
        <v>401</v>
      </c>
      <c r="C152" s="18" t="s">
        <v>1220</v>
      </c>
      <c r="D152" s="20">
        <v>41205</v>
      </c>
      <c r="E152" s="20">
        <f t="shared" si="14"/>
        <v>41220</v>
      </c>
      <c r="F152" s="20">
        <f t="shared" si="15"/>
        <v>41235</v>
      </c>
      <c r="G152" s="20">
        <v>41228</v>
      </c>
      <c r="H152" s="19" t="s">
        <v>551</v>
      </c>
      <c r="I152" s="18" t="s">
        <v>968</v>
      </c>
      <c r="J152" s="18" t="s">
        <v>33</v>
      </c>
      <c r="K152" s="20">
        <v>41228</v>
      </c>
      <c r="L152" s="18" t="s">
        <v>824</v>
      </c>
    </row>
    <row r="153" spans="1:14" s="18" customFormat="1" ht="18" x14ac:dyDescent="0.35">
      <c r="A153" s="18" t="s">
        <v>51</v>
      </c>
      <c r="B153" s="18" t="s">
        <v>98</v>
      </c>
      <c r="C153" s="18" t="s">
        <v>1220</v>
      </c>
      <c r="D153" s="20">
        <v>41206</v>
      </c>
      <c r="E153" s="20">
        <f t="shared" si="14"/>
        <v>41221</v>
      </c>
      <c r="F153" s="20">
        <f t="shared" si="15"/>
        <v>41236</v>
      </c>
      <c r="G153" s="20">
        <v>41222</v>
      </c>
      <c r="H153" s="19">
        <f>IF(G153&gt;0,G153+90,"N/A")</f>
        <v>41312</v>
      </c>
      <c r="I153" s="18" t="s">
        <v>828</v>
      </c>
      <c r="J153" s="18" t="s">
        <v>551</v>
      </c>
      <c r="K153" s="20">
        <v>41312</v>
      </c>
      <c r="L153" s="18" t="s">
        <v>1042</v>
      </c>
      <c r="M153" s="18" t="s">
        <v>69</v>
      </c>
    </row>
    <row r="154" spans="1:14" s="18" customFormat="1" ht="18" x14ac:dyDescent="0.35">
      <c r="A154" s="22" t="s">
        <v>521</v>
      </c>
      <c r="B154" s="22" t="s">
        <v>1231</v>
      </c>
      <c r="C154" s="22" t="s">
        <v>1220</v>
      </c>
      <c r="D154" s="24">
        <v>41206</v>
      </c>
      <c r="E154" s="24">
        <f t="shared" ref="E154:E173" si="17">IF(D154&gt;0,D154+15,"N/A")</f>
        <v>41221</v>
      </c>
      <c r="F154" s="24">
        <f t="shared" ref="F154:F173" si="18">IF(D154&gt;0,D154+30,"N/A")</f>
        <v>41236</v>
      </c>
      <c r="G154" s="24">
        <v>41226</v>
      </c>
      <c r="H154" s="23">
        <f>IF(G154&gt;0,G154+90,"N/A")</f>
        <v>41316</v>
      </c>
      <c r="I154" s="22" t="s">
        <v>551</v>
      </c>
      <c r="J154" s="22" t="s">
        <v>819</v>
      </c>
      <c r="K154" s="24">
        <v>41471</v>
      </c>
      <c r="L154" s="22" t="s">
        <v>1450</v>
      </c>
      <c r="M154" s="18" t="s">
        <v>1127</v>
      </c>
    </row>
    <row r="155" spans="1:14" s="18" customFormat="1" ht="18" x14ac:dyDescent="0.35">
      <c r="A155" s="18" t="s">
        <v>1234</v>
      </c>
      <c r="B155" s="18" t="s">
        <v>393</v>
      </c>
      <c r="C155" s="18" t="s">
        <v>1220</v>
      </c>
      <c r="D155" s="20">
        <v>41206</v>
      </c>
      <c r="E155" s="20">
        <f t="shared" si="17"/>
        <v>41221</v>
      </c>
      <c r="F155" s="20">
        <f t="shared" si="18"/>
        <v>41236</v>
      </c>
      <c r="G155" s="20">
        <v>41228</v>
      </c>
      <c r="H155" s="19" t="s">
        <v>551</v>
      </c>
      <c r="I155" s="18" t="s">
        <v>968</v>
      </c>
      <c r="J155" s="18" t="s">
        <v>33</v>
      </c>
      <c r="K155" s="20">
        <v>41228</v>
      </c>
      <c r="L155" s="18" t="s">
        <v>824</v>
      </c>
    </row>
    <row r="156" spans="1:14" s="18" customFormat="1" ht="18" x14ac:dyDescent="0.35">
      <c r="A156" s="18" t="s">
        <v>616</v>
      </c>
      <c r="B156" s="18" t="s">
        <v>436</v>
      </c>
      <c r="C156" s="18" t="s">
        <v>1220</v>
      </c>
      <c r="D156" s="20">
        <v>41206</v>
      </c>
      <c r="E156" s="20">
        <f t="shared" si="17"/>
        <v>41221</v>
      </c>
      <c r="F156" s="20">
        <f t="shared" si="18"/>
        <v>41236</v>
      </c>
      <c r="G156" s="20">
        <v>41249</v>
      </c>
      <c r="H156" s="19">
        <f>IF(G156&gt;0,G156+90,"N/A")</f>
        <v>41339</v>
      </c>
      <c r="I156" s="18" t="s">
        <v>551</v>
      </c>
      <c r="J156" s="18" t="s">
        <v>1126</v>
      </c>
      <c r="K156" s="20"/>
      <c r="L156" s="18" t="s">
        <v>1237</v>
      </c>
      <c r="M156" s="18" t="s">
        <v>69</v>
      </c>
    </row>
    <row r="157" spans="1:14" s="18" customFormat="1" ht="18" x14ac:dyDescent="0.35">
      <c r="A157" s="18" t="s">
        <v>137</v>
      </c>
      <c r="B157" s="18" t="s">
        <v>173</v>
      </c>
      <c r="C157" s="18" t="s">
        <v>1220</v>
      </c>
      <c r="D157" s="20">
        <v>41207</v>
      </c>
      <c r="E157" s="20">
        <f t="shared" si="17"/>
        <v>41222</v>
      </c>
      <c r="F157" s="20">
        <f t="shared" si="18"/>
        <v>41237</v>
      </c>
      <c r="G157" s="20">
        <v>41229</v>
      </c>
      <c r="H157" s="19">
        <f>IF(G157&gt;0,G157+90,"N/A")</f>
        <v>41319</v>
      </c>
      <c r="I157" s="18" t="s">
        <v>551</v>
      </c>
      <c r="J157" s="18" t="s">
        <v>819</v>
      </c>
      <c r="K157" s="20">
        <v>41333</v>
      </c>
      <c r="L157" s="18" t="s">
        <v>1042</v>
      </c>
      <c r="M157" s="18" t="s">
        <v>1180</v>
      </c>
    </row>
    <row r="158" spans="1:14" s="18" customFormat="1" ht="18" x14ac:dyDescent="0.35">
      <c r="A158" s="18" t="s">
        <v>242</v>
      </c>
      <c r="B158" s="18" t="s">
        <v>537</v>
      </c>
      <c r="C158" s="18" t="s">
        <v>1220</v>
      </c>
      <c r="D158" s="20">
        <v>41207</v>
      </c>
      <c r="E158" s="20">
        <f t="shared" si="17"/>
        <v>41222</v>
      </c>
      <c r="F158" s="20">
        <f t="shared" si="18"/>
        <v>41237</v>
      </c>
      <c r="G158" s="20">
        <v>41226</v>
      </c>
      <c r="H158" s="19" t="s">
        <v>551</v>
      </c>
      <c r="I158" s="18" t="s">
        <v>33</v>
      </c>
      <c r="J158" s="18" t="s">
        <v>33</v>
      </c>
      <c r="K158" s="20">
        <v>41226</v>
      </c>
      <c r="L158" s="18" t="s">
        <v>824</v>
      </c>
    </row>
    <row r="159" spans="1:14" s="18" customFormat="1" ht="18" x14ac:dyDescent="0.35">
      <c r="A159" s="18" t="s">
        <v>291</v>
      </c>
      <c r="B159" s="18" t="s">
        <v>1235</v>
      </c>
      <c r="C159" s="18" t="s">
        <v>1220</v>
      </c>
      <c r="D159" s="19">
        <v>41211</v>
      </c>
      <c r="E159" s="20">
        <f t="shared" si="17"/>
        <v>41226</v>
      </c>
      <c r="F159" s="20">
        <f t="shared" si="18"/>
        <v>41241</v>
      </c>
      <c r="G159" s="19">
        <v>41232</v>
      </c>
      <c r="H159" s="19">
        <f t="shared" ref="H159:H164" si="19">IF(G159&gt;0,G159+90,"N/A")</f>
        <v>41322</v>
      </c>
      <c r="I159" s="18" t="s">
        <v>968</v>
      </c>
      <c r="J159" s="18" t="s">
        <v>551</v>
      </c>
      <c r="K159" s="20">
        <v>41262</v>
      </c>
      <c r="L159" s="18" t="s">
        <v>1042</v>
      </c>
      <c r="M159" s="18" t="s">
        <v>69</v>
      </c>
    </row>
    <row r="160" spans="1:14" s="18" customFormat="1" ht="18" x14ac:dyDescent="0.35">
      <c r="A160" s="22" t="s">
        <v>1278</v>
      </c>
      <c r="B160" s="28" t="s">
        <v>1256</v>
      </c>
      <c r="C160" s="22" t="s">
        <v>1265</v>
      </c>
      <c r="D160" s="23">
        <v>41241</v>
      </c>
      <c r="E160" s="24">
        <f t="shared" si="17"/>
        <v>41256</v>
      </c>
      <c r="F160" s="24">
        <f t="shared" si="18"/>
        <v>41271</v>
      </c>
      <c r="G160" s="23">
        <v>41282</v>
      </c>
      <c r="H160" s="23">
        <f t="shared" si="19"/>
        <v>41372</v>
      </c>
      <c r="I160" s="22" t="s">
        <v>551</v>
      </c>
      <c r="J160" s="22" t="s">
        <v>1264</v>
      </c>
      <c r="K160" s="24">
        <v>41375</v>
      </c>
      <c r="L160" s="22" t="s">
        <v>1042</v>
      </c>
      <c r="M160" s="22" t="s">
        <v>1127</v>
      </c>
      <c r="N160" s="22"/>
    </row>
    <row r="161" spans="1:14" s="18" customFormat="1" ht="18" x14ac:dyDescent="0.35">
      <c r="A161" s="28" t="s">
        <v>1012</v>
      </c>
      <c r="B161" s="18" t="s">
        <v>1275</v>
      </c>
      <c r="C161" s="18" t="s">
        <v>1263</v>
      </c>
      <c r="D161" s="19">
        <v>41247</v>
      </c>
      <c r="E161" s="20">
        <f t="shared" si="17"/>
        <v>41262</v>
      </c>
      <c r="F161" s="20">
        <f t="shared" si="18"/>
        <v>41277</v>
      </c>
      <c r="G161" s="19">
        <v>41249</v>
      </c>
      <c r="H161" s="19">
        <f t="shared" si="19"/>
        <v>41339</v>
      </c>
      <c r="I161" s="18" t="s">
        <v>551</v>
      </c>
      <c r="J161" s="18" t="s">
        <v>819</v>
      </c>
      <c r="K161" s="20">
        <v>41253</v>
      </c>
      <c r="L161" s="18" t="s">
        <v>1042</v>
      </c>
      <c r="M161" s="18" t="s">
        <v>69</v>
      </c>
    </row>
    <row r="162" spans="1:14" s="18" customFormat="1" ht="18" x14ac:dyDescent="0.35">
      <c r="A162" s="28" t="s">
        <v>313</v>
      </c>
      <c r="B162" s="28" t="s">
        <v>1253</v>
      </c>
      <c r="C162" s="22" t="s">
        <v>1263</v>
      </c>
      <c r="D162" s="23">
        <v>41247</v>
      </c>
      <c r="E162" s="20">
        <f t="shared" si="17"/>
        <v>41262</v>
      </c>
      <c r="F162" s="20">
        <f t="shared" si="18"/>
        <v>41277</v>
      </c>
      <c r="G162" s="23">
        <v>41278</v>
      </c>
      <c r="H162" s="19" t="s">
        <v>551</v>
      </c>
      <c r="I162" s="22" t="s">
        <v>551</v>
      </c>
      <c r="J162" s="22" t="s">
        <v>33</v>
      </c>
      <c r="K162" s="24">
        <v>41278</v>
      </c>
      <c r="L162" s="22" t="s">
        <v>1042</v>
      </c>
      <c r="M162" s="22"/>
      <c r="N162" s="22"/>
    </row>
    <row r="163" spans="1:14" s="18" customFormat="1" ht="18" x14ac:dyDescent="0.35">
      <c r="A163" s="18" t="s">
        <v>1036</v>
      </c>
      <c r="B163" s="18" t="s">
        <v>1248</v>
      </c>
      <c r="C163" s="18" t="s">
        <v>1263</v>
      </c>
      <c r="D163" s="19">
        <v>41254</v>
      </c>
      <c r="E163" s="20">
        <f t="shared" si="17"/>
        <v>41269</v>
      </c>
      <c r="F163" s="20">
        <f t="shared" si="18"/>
        <v>41284</v>
      </c>
      <c r="G163" s="19">
        <v>41278</v>
      </c>
      <c r="H163" s="19">
        <f t="shared" si="19"/>
        <v>41368</v>
      </c>
      <c r="I163" s="18" t="s">
        <v>968</v>
      </c>
      <c r="J163" s="18" t="s">
        <v>551</v>
      </c>
      <c r="K163" s="20">
        <v>41296</v>
      </c>
      <c r="L163" s="18" t="s">
        <v>1042</v>
      </c>
      <c r="M163" s="18" t="s">
        <v>1127</v>
      </c>
    </row>
    <row r="164" spans="1:14" s="18" customFormat="1" ht="18" x14ac:dyDescent="0.35">
      <c r="A164" s="18" t="s">
        <v>5</v>
      </c>
      <c r="B164" s="53" t="s">
        <v>1276</v>
      </c>
      <c r="C164" s="22" t="s">
        <v>1263</v>
      </c>
      <c r="D164" s="23">
        <v>41254</v>
      </c>
      <c r="E164" s="20">
        <f t="shared" si="17"/>
        <v>41269</v>
      </c>
      <c r="F164" s="20">
        <f t="shared" si="18"/>
        <v>41284</v>
      </c>
      <c r="G164" s="23">
        <v>41263</v>
      </c>
      <c r="H164" s="19">
        <f t="shared" si="19"/>
        <v>41353</v>
      </c>
      <c r="I164" s="22" t="s">
        <v>551</v>
      </c>
      <c r="J164" s="22" t="s">
        <v>828</v>
      </c>
      <c r="K164" s="24">
        <v>41263</v>
      </c>
      <c r="L164" s="22" t="s">
        <v>1042</v>
      </c>
      <c r="M164" s="22" t="s">
        <v>69</v>
      </c>
      <c r="N164" s="22"/>
    </row>
    <row r="165" spans="1:14" s="18" customFormat="1" ht="18" x14ac:dyDescent="0.35">
      <c r="A165" s="18" t="s">
        <v>887</v>
      </c>
      <c r="B165" s="18" t="s">
        <v>1245</v>
      </c>
      <c r="C165" s="18" t="s">
        <v>1263</v>
      </c>
      <c r="D165" s="19">
        <v>41254</v>
      </c>
      <c r="E165" s="20">
        <f t="shared" si="17"/>
        <v>41269</v>
      </c>
      <c r="F165" s="20">
        <f t="shared" si="18"/>
        <v>41284</v>
      </c>
      <c r="G165" s="19">
        <v>41263</v>
      </c>
      <c r="H165" s="19" t="s">
        <v>551</v>
      </c>
      <c r="I165" s="18" t="s">
        <v>854</v>
      </c>
      <c r="J165" s="18" t="s">
        <v>551</v>
      </c>
      <c r="K165" s="20">
        <v>41263</v>
      </c>
      <c r="L165" s="18" t="s">
        <v>1042</v>
      </c>
      <c r="M165" s="18" t="s">
        <v>1127</v>
      </c>
    </row>
    <row r="166" spans="1:14" s="18" customFormat="1" ht="18" x14ac:dyDescent="0.35">
      <c r="A166" s="18" t="s">
        <v>1023</v>
      </c>
      <c r="B166" s="18" t="s">
        <v>1246</v>
      </c>
      <c r="C166" s="18" t="s">
        <v>1263</v>
      </c>
      <c r="D166" s="19">
        <v>41255</v>
      </c>
      <c r="E166" s="20">
        <f t="shared" si="17"/>
        <v>41270</v>
      </c>
      <c r="F166" s="20">
        <f t="shared" si="18"/>
        <v>41285</v>
      </c>
      <c r="G166" s="19">
        <v>41264</v>
      </c>
      <c r="H166" s="19" t="s">
        <v>551</v>
      </c>
      <c r="I166" s="18" t="s">
        <v>828</v>
      </c>
      <c r="J166" s="18" t="s">
        <v>551</v>
      </c>
      <c r="K166" s="20">
        <v>41264</v>
      </c>
      <c r="L166" s="18" t="s">
        <v>1042</v>
      </c>
      <c r="M166" s="18" t="s">
        <v>1127</v>
      </c>
    </row>
    <row r="167" spans="1:14" s="18" customFormat="1" ht="18" x14ac:dyDescent="0.35">
      <c r="A167" s="18" t="s">
        <v>402</v>
      </c>
      <c r="B167" s="28" t="s">
        <v>1261</v>
      </c>
      <c r="C167" s="22" t="s">
        <v>1263</v>
      </c>
      <c r="D167" s="23">
        <v>41255</v>
      </c>
      <c r="E167" s="20">
        <f t="shared" si="17"/>
        <v>41270</v>
      </c>
      <c r="F167" s="20">
        <f t="shared" si="18"/>
        <v>41285</v>
      </c>
      <c r="G167" s="23">
        <v>41271</v>
      </c>
      <c r="H167" s="19">
        <f>IF(G167&gt;0,G167+90,"N/A")</f>
        <v>41361</v>
      </c>
      <c r="I167" s="22" t="s">
        <v>551</v>
      </c>
      <c r="J167" s="22" t="s">
        <v>1050</v>
      </c>
      <c r="K167" s="24">
        <v>41305</v>
      </c>
      <c r="L167" s="22" t="s">
        <v>1042</v>
      </c>
      <c r="M167" s="22" t="s">
        <v>1127</v>
      </c>
      <c r="N167" s="22"/>
    </row>
    <row r="168" spans="1:14" s="18" customFormat="1" ht="18" x14ac:dyDescent="0.35">
      <c r="A168" s="28" t="s">
        <v>1026</v>
      </c>
      <c r="B168" s="28" t="s">
        <v>1027</v>
      </c>
      <c r="C168" s="22" t="s">
        <v>1263</v>
      </c>
      <c r="D168" s="23">
        <v>41255</v>
      </c>
      <c r="E168" s="20">
        <f t="shared" si="17"/>
        <v>41270</v>
      </c>
      <c r="F168" s="20">
        <f t="shared" si="18"/>
        <v>41285</v>
      </c>
      <c r="G168" s="23">
        <v>41262</v>
      </c>
      <c r="H168" s="19" t="s">
        <v>551</v>
      </c>
      <c r="I168" s="22" t="s">
        <v>968</v>
      </c>
      <c r="J168" s="22" t="s">
        <v>551</v>
      </c>
      <c r="K168" s="24">
        <v>41262</v>
      </c>
      <c r="L168" s="22" t="s">
        <v>1042</v>
      </c>
      <c r="M168" s="22" t="s">
        <v>1127</v>
      </c>
      <c r="N168" s="22"/>
    </row>
    <row r="169" spans="1:14" s="18" customFormat="1" ht="18" x14ac:dyDescent="0.35">
      <c r="A169" s="22" t="s">
        <v>640</v>
      </c>
      <c r="B169" s="22" t="s">
        <v>1244</v>
      </c>
      <c r="C169" s="22" t="s">
        <v>1263</v>
      </c>
      <c r="D169" s="23">
        <v>41255</v>
      </c>
      <c r="E169" s="24">
        <f t="shared" si="17"/>
        <v>41270</v>
      </c>
      <c r="F169" s="24">
        <f t="shared" si="18"/>
        <v>41285</v>
      </c>
      <c r="G169" s="23">
        <v>41263</v>
      </c>
      <c r="H169" s="23">
        <f>IF(G169&gt;0,G169+90,"N/A")</f>
        <v>41353</v>
      </c>
      <c r="I169" s="22" t="s">
        <v>854</v>
      </c>
      <c r="J169" s="22" t="s">
        <v>551</v>
      </c>
      <c r="K169" s="24">
        <v>41344</v>
      </c>
      <c r="L169" s="22" t="s">
        <v>1042</v>
      </c>
    </row>
    <row r="170" spans="1:14" s="18" customFormat="1" ht="18" x14ac:dyDescent="0.35">
      <c r="A170" s="18" t="s">
        <v>282</v>
      </c>
      <c r="B170" s="4" t="s">
        <v>850</v>
      </c>
      <c r="C170" s="18" t="s">
        <v>1263</v>
      </c>
      <c r="D170" s="19">
        <v>41256</v>
      </c>
      <c r="E170" s="20">
        <f t="shared" si="17"/>
        <v>41271</v>
      </c>
      <c r="F170" s="20">
        <f t="shared" si="18"/>
        <v>41286</v>
      </c>
      <c r="G170" s="19">
        <v>41264</v>
      </c>
      <c r="H170" s="19" t="s">
        <v>551</v>
      </c>
      <c r="I170" s="18" t="s">
        <v>854</v>
      </c>
      <c r="J170" s="18" t="s">
        <v>551</v>
      </c>
      <c r="K170" s="20">
        <v>41264</v>
      </c>
      <c r="L170" s="18" t="s">
        <v>1042</v>
      </c>
      <c r="M170" s="18" t="s">
        <v>1127</v>
      </c>
    </row>
    <row r="171" spans="1:14" s="18" customFormat="1" ht="18" x14ac:dyDescent="0.35">
      <c r="A171" s="28" t="s">
        <v>934</v>
      </c>
      <c r="B171" s="28" t="s">
        <v>1279</v>
      </c>
      <c r="C171" s="22" t="s">
        <v>1263</v>
      </c>
      <c r="D171" s="23">
        <v>41256</v>
      </c>
      <c r="E171" s="20">
        <f t="shared" si="17"/>
        <v>41271</v>
      </c>
      <c r="F171" s="20">
        <f t="shared" si="18"/>
        <v>41286</v>
      </c>
      <c r="G171" s="23">
        <v>41264</v>
      </c>
      <c r="H171" s="19" t="s">
        <v>551</v>
      </c>
      <c r="I171" s="22" t="s">
        <v>828</v>
      </c>
      <c r="J171" s="22" t="s">
        <v>551</v>
      </c>
      <c r="K171" s="24">
        <v>41264</v>
      </c>
      <c r="L171" s="22" t="s">
        <v>824</v>
      </c>
      <c r="M171" s="22" t="s">
        <v>1127</v>
      </c>
      <c r="N171" s="22"/>
    </row>
    <row r="172" spans="1:14" s="18" customFormat="1" ht="18" x14ac:dyDescent="0.35">
      <c r="A172" s="28" t="s">
        <v>354</v>
      </c>
      <c r="B172" s="28" t="s">
        <v>544</v>
      </c>
      <c r="C172" s="22" t="s">
        <v>1263</v>
      </c>
      <c r="D172" s="23">
        <v>41260</v>
      </c>
      <c r="E172" s="24">
        <f t="shared" si="17"/>
        <v>41275</v>
      </c>
      <c r="F172" s="24">
        <f t="shared" si="18"/>
        <v>41290</v>
      </c>
      <c r="G172" s="23">
        <v>41276</v>
      </c>
      <c r="H172" s="23">
        <f>IF(G172&gt;0,G172+90,"N/A")</f>
        <v>41366</v>
      </c>
      <c r="I172" s="22" t="s">
        <v>551</v>
      </c>
      <c r="J172" s="22" t="s">
        <v>1264</v>
      </c>
      <c r="K172" s="24">
        <v>41404</v>
      </c>
      <c r="L172" s="22" t="s">
        <v>1042</v>
      </c>
      <c r="M172" s="22" t="s">
        <v>1127</v>
      </c>
      <c r="N172" s="22"/>
    </row>
    <row r="173" spans="1:14" s="18" customFormat="1" ht="18" x14ac:dyDescent="0.35">
      <c r="A173" s="25" t="s">
        <v>1284</v>
      </c>
      <c r="B173" s="25" t="s">
        <v>1285</v>
      </c>
      <c r="C173" s="27" t="s">
        <v>1286</v>
      </c>
      <c r="D173" s="26">
        <v>41261</v>
      </c>
      <c r="E173" s="27">
        <f t="shared" si="17"/>
        <v>41276</v>
      </c>
      <c r="F173" s="27">
        <f t="shared" si="18"/>
        <v>41291</v>
      </c>
      <c r="G173" s="26">
        <v>41309</v>
      </c>
      <c r="H173" s="26">
        <f>IF(G173&gt;0,G173+90,"N/A")</f>
        <v>41399</v>
      </c>
      <c r="I173" s="25" t="s">
        <v>551</v>
      </c>
      <c r="J173" s="25" t="s">
        <v>1264</v>
      </c>
      <c r="K173" s="27"/>
      <c r="L173" s="25" t="s">
        <v>1442</v>
      </c>
      <c r="N173" s="22"/>
    </row>
    <row r="174" spans="1:14" s="18" customFormat="1" ht="18" x14ac:dyDescent="0.35">
      <c r="A174" s="28"/>
      <c r="B174" s="28"/>
      <c r="C174" s="22"/>
      <c r="D174" s="23"/>
      <c r="E174" s="20"/>
      <c r="F174" s="20"/>
      <c r="G174" s="23"/>
      <c r="H174" s="19"/>
      <c r="I174" s="22"/>
      <c r="J174" s="22"/>
      <c r="K174" s="24"/>
      <c r="L174" s="22"/>
      <c r="M174" s="22"/>
      <c r="N174" s="22"/>
    </row>
    <row r="175" spans="1:14" s="18" customFormat="1" ht="18" x14ac:dyDescent="0.35">
      <c r="A175" s="28" t="s">
        <v>403</v>
      </c>
      <c r="B175" s="28" t="s">
        <v>1287</v>
      </c>
      <c r="C175" s="22"/>
      <c r="D175" s="23"/>
      <c r="E175" s="20"/>
      <c r="F175" s="20"/>
      <c r="G175" s="23"/>
      <c r="H175" s="19"/>
      <c r="I175" s="22"/>
      <c r="J175" s="22" t="s">
        <v>819</v>
      </c>
      <c r="K175" s="24"/>
      <c r="L175" s="22" t="s">
        <v>1288</v>
      </c>
      <c r="M175" s="22"/>
      <c r="N175" s="22"/>
    </row>
    <row r="176" spans="1:14" s="18" customFormat="1" ht="18" x14ac:dyDescent="0.35">
      <c r="A176" s="28"/>
      <c r="B176" s="28"/>
      <c r="C176" s="22"/>
      <c r="D176" s="23"/>
      <c r="E176" s="20"/>
      <c r="F176" s="20"/>
      <c r="G176" s="23"/>
      <c r="H176" s="19"/>
      <c r="I176" s="22"/>
      <c r="J176" s="22"/>
      <c r="K176" s="24"/>
      <c r="L176" s="22"/>
      <c r="M176" s="22"/>
      <c r="N176" s="22"/>
    </row>
    <row r="177" spans="1:15" s="18" customFormat="1" ht="18" x14ac:dyDescent="0.35">
      <c r="A177" s="40" t="s">
        <v>1043</v>
      </c>
      <c r="B177" s="41" t="s">
        <v>1044</v>
      </c>
      <c r="C177" s="41"/>
      <c r="D177" s="41"/>
      <c r="E177" s="41"/>
      <c r="F177" s="41"/>
      <c r="G177" s="41"/>
      <c r="H177" s="41"/>
      <c r="I177" s="41"/>
      <c r="J177" s="41"/>
      <c r="K177" s="42"/>
      <c r="L177" s="41"/>
      <c r="M177" s="22"/>
      <c r="N177" s="22"/>
    </row>
    <row r="178" spans="1:15" s="43" customFormat="1" ht="18" x14ac:dyDescent="0.35">
      <c r="A178" s="43" t="s">
        <v>93</v>
      </c>
      <c r="B178" s="43" t="s">
        <v>94</v>
      </c>
      <c r="C178" s="43" t="s">
        <v>1088</v>
      </c>
      <c r="D178" s="44"/>
      <c r="E178" s="44" t="str">
        <f t="shared" ref="E178:E186" si="20">IF(D178&gt;0,D178+15,"N/A")</f>
        <v>N/A</v>
      </c>
      <c r="F178" s="44" t="str">
        <f t="shared" ref="F178:F186" si="21">IF(D178&gt;0,D178+30,"N/A")</f>
        <v>N/A</v>
      </c>
      <c r="G178" s="44"/>
      <c r="H178" s="44" t="str">
        <f t="shared" ref="H178:H186" si="22">IF(G178&gt;0,G178+90,"N/A")</f>
        <v>N/A</v>
      </c>
      <c r="I178" s="43" t="s">
        <v>857</v>
      </c>
      <c r="K178" s="45"/>
      <c r="L178" s="43" t="s">
        <v>1120</v>
      </c>
      <c r="N178" s="43" t="e">
        <f>IF(#REF!&gt;0,#REF!-#REF!,"N/A")</f>
        <v>#REF!</v>
      </c>
      <c r="O178" s="41"/>
    </row>
    <row r="179" spans="1:15" s="43" customFormat="1" ht="18" x14ac:dyDescent="0.35">
      <c r="A179" s="43" t="s">
        <v>1030</v>
      </c>
      <c r="B179" s="43" t="s">
        <v>1154</v>
      </c>
      <c r="C179" s="43" t="s">
        <v>1147</v>
      </c>
      <c r="D179" s="44"/>
      <c r="E179" s="44" t="str">
        <f t="shared" si="20"/>
        <v>N/A</v>
      </c>
      <c r="F179" s="44" t="str">
        <f t="shared" si="21"/>
        <v>N/A</v>
      </c>
      <c r="G179" s="44"/>
      <c r="H179" s="44" t="str">
        <f t="shared" si="22"/>
        <v>N/A</v>
      </c>
      <c r="I179" s="43" t="s">
        <v>854</v>
      </c>
      <c r="K179" s="45"/>
      <c r="L179" s="43" t="s">
        <v>1177</v>
      </c>
      <c r="N179" s="43" t="str">
        <f>IF(G178&gt;0,G178-D178,"N/A")</f>
        <v>N/A</v>
      </c>
    </row>
    <row r="180" spans="1:15" s="43" customFormat="1" ht="18" x14ac:dyDescent="0.35">
      <c r="A180" s="43" t="s">
        <v>1004</v>
      </c>
      <c r="B180" s="43" t="s">
        <v>1162</v>
      </c>
      <c r="C180" s="43" t="s">
        <v>1147</v>
      </c>
      <c r="D180" s="44"/>
      <c r="E180" s="44" t="str">
        <f t="shared" si="20"/>
        <v>N/A</v>
      </c>
      <c r="F180" s="44" t="str">
        <f t="shared" si="21"/>
        <v>N/A</v>
      </c>
      <c r="G180" s="44"/>
      <c r="H180" s="44" t="str">
        <f t="shared" si="22"/>
        <v>N/A</v>
      </c>
      <c r="I180" s="43" t="s">
        <v>866</v>
      </c>
      <c r="K180" s="45"/>
      <c r="L180" s="43" t="s">
        <v>1194</v>
      </c>
      <c r="N180" s="43" t="str">
        <f>IF(G179&gt;0,G179-D179,"N/A")</f>
        <v>N/A</v>
      </c>
      <c r="O180" s="43" t="e">
        <f>AVERAGE(N83:N179)</f>
        <v>#VALUE!</v>
      </c>
    </row>
    <row r="181" spans="1:15" s="43" customFormat="1" ht="18" x14ac:dyDescent="0.35">
      <c r="A181" s="43" t="s">
        <v>973</v>
      </c>
      <c r="B181" s="43" t="s">
        <v>974</v>
      </c>
      <c r="C181" s="43" t="s">
        <v>1056</v>
      </c>
      <c r="D181" s="44"/>
      <c r="E181" s="44" t="str">
        <f t="shared" si="20"/>
        <v>N/A</v>
      </c>
      <c r="F181" s="44" t="str">
        <f t="shared" si="21"/>
        <v>N/A</v>
      </c>
      <c r="G181" s="44"/>
      <c r="H181" s="44" t="str">
        <f t="shared" si="22"/>
        <v>N/A</v>
      </c>
      <c r="K181" s="45"/>
      <c r="L181" s="43" t="s">
        <v>1130</v>
      </c>
      <c r="N181" s="43" t="str">
        <f>IF(G180&gt;0,G180-D180,"N/A")</f>
        <v>N/A</v>
      </c>
    </row>
    <row r="182" spans="1:15" s="43" customFormat="1" ht="18" x14ac:dyDescent="0.35">
      <c r="A182" s="43" t="s">
        <v>1020</v>
      </c>
      <c r="B182" s="43" t="s">
        <v>1066</v>
      </c>
      <c r="C182" s="43" t="s">
        <v>1056</v>
      </c>
      <c r="D182" s="44"/>
      <c r="E182" s="44" t="str">
        <f t="shared" si="20"/>
        <v>N/A</v>
      </c>
      <c r="F182" s="44" t="str">
        <f t="shared" si="21"/>
        <v>N/A</v>
      </c>
      <c r="G182" s="44"/>
      <c r="H182" s="44" t="str">
        <f t="shared" si="22"/>
        <v>N/A</v>
      </c>
      <c r="K182" s="45"/>
      <c r="L182" s="43" t="s">
        <v>855</v>
      </c>
      <c r="N182" s="43" t="str">
        <f>IF(G181&gt;0,G181-D181,"N/A")</f>
        <v>N/A</v>
      </c>
      <c r="O182" s="43" t="e">
        <f>AVERAGE(N91:N179)</f>
        <v>#VALUE!</v>
      </c>
    </row>
    <row r="183" spans="1:15" s="43" customFormat="1" ht="18" x14ac:dyDescent="0.35">
      <c r="A183" s="46" t="s">
        <v>117</v>
      </c>
      <c r="B183" s="46" t="s">
        <v>596</v>
      </c>
      <c r="C183" s="43" t="s">
        <v>1136</v>
      </c>
      <c r="D183" s="44"/>
      <c r="E183" s="44" t="str">
        <f t="shared" si="20"/>
        <v>N/A</v>
      </c>
      <c r="F183" s="44" t="str">
        <f t="shared" si="21"/>
        <v>N/A</v>
      </c>
      <c r="G183" s="44"/>
      <c r="H183" s="44" t="str">
        <f t="shared" si="22"/>
        <v>N/A</v>
      </c>
      <c r="K183" s="45"/>
      <c r="N183" s="43" t="e">
        <f>IF(#REF!&gt;0,#REF!-#REF!,"N/A")</f>
        <v>#REF!</v>
      </c>
    </row>
    <row r="184" spans="1:15" s="43" customFormat="1" ht="18" x14ac:dyDescent="0.35">
      <c r="A184" s="46" t="s">
        <v>1006</v>
      </c>
      <c r="B184" s="47" t="s">
        <v>944</v>
      </c>
      <c r="C184" s="43" t="s">
        <v>1136</v>
      </c>
      <c r="D184" s="44"/>
      <c r="E184" s="44" t="str">
        <f t="shared" si="20"/>
        <v>N/A</v>
      </c>
      <c r="F184" s="44" t="str">
        <f t="shared" si="21"/>
        <v>N/A</v>
      </c>
      <c r="G184" s="44"/>
      <c r="H184" s="44" t="str">
        <f t="shared" si="22"/>
        <v>N/A</v>
      </c>
      <c r="K184" s="45"/>
      <c r="L184" s="43" t="s">
        <v>1139</v>
      </c>
      <c r="N184" s="43" t="e">
        <f>IF(#REF!&gt;0,#REF!-#REF!,"N/A")</f>
        <v>#REF!</v>
      </c>
    </row>
    <row r="185" spans="1:15" s="43" customFormat="1" ht="18" x14ac:dyDescent="0.35">
      <c r="A185" s="46" t="s">
        <v>530</v>
      </c>
      <c r="B185" s="46" t="s">
        <v>57</v>
      </c>
      <c r="C185" s="43" t="s">
        <v>1136</v>
      </c>
      <c r="D185" s="44"/>
      <c r="E185" s="44" t="str">
        <f t="shared" si="20"/>
        <v>N/A</v>
      </c>
      <c r="F185" s="44" t="str">
        <f t="shared" si="21"/>
        <v>N/A</v>
      </c>
      <c r="G185" s="44"/>
      <c r="H185" s="44" t="str">
        <f t="shared" si="22"/>
        <v>N/A</v>
      </c>
      <c r="K185" s="45"/>
      <c r="N185" s="43" t="e">
        <f>IF(#REF!&gt;0,#REF!-#REF!,"N/A")</f>
        <v>#REF!</v>
      </c>
    </row>
    <row r="186" spans="1:15" s="43" customFormat="1" ht="18" x14ac:dyDescent="0.35">
      <c r="A186" s="43" t="s">
        <v>970</v>
      </c>
      <c r="B186" s="43" t="s">
        <v>971</v>
      </c>
      <c r="C186" s="43" t="s">
        <v>1178</v>
      </c>
      <c r="D186" s="44"/>
      <c r="E186" s="44" t="str">
        <f t="shared" si="20"/>
        <v>N/A</v>
      </c>
      <c r="F186" s="44" t="str">
        <f t="shared" si="21"/>
        <v>N/A</v>
      </c>
      <c r="G186" s="44"/>
      <c r="H186" s="44" t="str">
        <f t="shared" si="22"/>
        <v>N/A</v>
      </c>
      <c r="K186" s="45"/>
    </row>
    <row r="187" spans="1:15" s="43" customFormat="1" ht="18" x14ac:dyDescent="0.35">
      <c r="A187" s="43" t="s">
        <v>408</v>
      </c>
      <c r="B187" s="43" t="s">
        <v>409</v>
      </c>
      <c r="C187" s="43" t="s">
        <v>1220</v>
      </c>
      <c r="D187" s="45" t="s">
        <v>551</v>
      </c>
      <c r="E187" s="45" t="s">
        <v>551</v>
      </c>
      <c r="F187" s="45" t="s">
        <v>551</v>
      </c>
      <c r="G187" s="45"/>
      <c r="H187" s="44" t="str">
        <f>IF(G187&gt;0,G187+90,"N/A")</f>
        <v>N/A</v>
      </c>
      <c r="I187" s="43" t="s">
        <v>828</v>
      </c>
      <c r="J187" s="43" t="s">
        <v>1126</v>
      </c>
      <c r="K187" s="45"/>
      <c r="L187" s="43" t="s">
        <v>1238</v>
      </c>
      <c r="N187" s="43" t="str">
        <f>IF(G186&gt;0,G186-D186,"N/A")</f>
        <v>N/A</v>
      </c>
    </row>
    <row r="188" spans="1:15" s="43" customFormat="1" ht="18" x14ac:dyDescent="0.35">
      <c r="A188" s="43" t="s">
        <v>999</v>
      </c>
      <c r="B188" s="43" t="s">
        <v>1000</v>
      </c>
      <c r="C188" s="43" t="s">
        <v>1149</v>
      </c>
      <c r="D188" s="44">
        <v>41079</v>
      </c>
      <c r="E188" s="44">
        <f>IF(D188&gt;0,D188+15,"N/A")</f>
        <v>41094</v>
      </c>
      <c r="F188" s="44">
        <f>IF(D188&gt;0,D188+30,"N/A")</f>
        <v>41109</v>
      </c>
      <c r="G188" s="55" t="s">
        <v>551</v>
      </c>
      <c r="H188" s="55" t="s">
        <v>551</v>
      </c>
      <c r="I188" s="43" t="s">
        <v>819</v>
      </c>
      <c r="K188" s="45"/>
      <c r="L188" s="43" t="s">
        <v>1240</v>
      </c>
      <c r="N188" s="43" t="e">
        <f>IF(G188&gt;0,G188-D188,"N/A")</f>
        <v>#VALUE!</v>
      </c>
    </row>
    <row r="189" spans="1:15" s="18" customFormat="1" ht="18" x14ac:dyDescent="0.35"/>
    <row r="190" spans="1:15" s="18" customFormat="1" ht="18" x14ac:dyDescent="0.35">
      <c r="B190" s="52" t="s">
        <v>1274</v>
      </c>
      <c r="D190" s="19"/>
      <c r="E190" s="19" t="str">
        <f t="shared" ref="E190:E221" si="23">IF(D190&gt;0,D190+15,"N/A")</f>
        <v>N/A</v>
      </c>
      <c r="F190" s="19" t="str">
        <f t="shared" ref="F190:F221" si="24">IF(D190&gt;0,D190+30,"N/A")</f>
        <v>N/A</v>
      </c>
      <c r="G190" s="19"/>
      <c r="H190" s="19" t="str">
        <f t="shared" ref="H190:H221" si="25">IF(G190&gt;0,G190+90,"N/A")</f>
        <v>N/A</v>
      </c>
      <c r="K190" s="20"/>
    </row>
    <row r="191" spans="1:15" s="18" customFormat="1" ht="18" x14ac:dyDescent="0.35">
      <c r="A191" s="28" t="s">
        <v>1251</v>
      </c>
      <c r="B191" s="28" t="s">
        <v>1252</v>
      </c>
      <c r="C191" s="22" t="s">
        <v>1263</v>
      </c>
      <c r="D191" s="23" t="s">
        <v>551</v>
      </c>
      <c r="E191" s="20" t="s">
        <v>551</v>
      </c>
      <c r="F191" s="20" t="s">
        <v>551</v>
      </c>
      <c r="G191" s="23"/>
      <c r="H191" s="19" t="str">
        <f t="shared" ref="H191:H196" si="26">IF(G191&gt;0,G191+90,"N/A")</f>
        <v>N/A</v>
      </c>
      <c r="I191" s="22" t="s">
        <v>854</v>
      </c>
      <c r="J191" s="22"/>
      <c r="K191" s="24"/>
      <c r="L191" s="22" t="s">
        <v>1266</v>
      </c>
      <c r="N191" s="18" t="str">
        <f t="shared" ref="N191:N222" si="27">IF(G190&gt;0,G190-D190,"N/A")</f>
        <v>N/A</v>
      </c>
    </row>
    <row r="192" spans="1:15" s="18" customFormat="1" ht="18" x14ac:dyDescent="0.35">
      <c r="A192" s="18" t="s">
        <v>1249</v>
      </c>
      <c r="B192" s="18" t="s">
        <v>1250</v>
      </c>
      <c r="C192" s="18" t="s">
        <v>551</v>
      </c>
      <c r="E192" s="20" t="str">
        <f>IF(D192&gt;0,D192+15,"N/A")</f>
        <v>N/A</v>
      </c>
      <c r="F192" s="20" t="str">
        <f>IF(D192&gt;0,D192+30,"N/A")</f>
        <v>N/A</v>
      </c>
      <c r="H192" s="19" t="str">
        <f t="shared" si="26"/>
        <v>N/A</v>
      </c>
      <c r="L192" s="18" t="s">
        <v>1269</v>
      </c>
      <c r="N192" s="18" t="e">
        <f>IF(#REF!&gt;0,#REF!-#REF!,"N/A")</f>
        <v>#REF!</v>
      </c>
    </row>
    <row r="193" spans="1:15" s="18" customFormat="1" ht="18" x14ac:dyDescent="0.35">
      <c r="A193" s="28" t="s">
        <v>1254</v>
      </c>
      <c r="B193" s="28" t="s">
        <v>1255</v>
      </c>
      <c r="C193" s="22" t="s">
        <v>503</v>
      </c>
      <c r="D193" s="23"/>
      <c r="E193" s="20" t="str">
        <f>IF(D193&gt;0,D193+15,"N/A")</f>
        <v>N/A</v>
      </c>
      <c r="F193" s="20" t="str">
        <f>IF(D193&gt;0,D193+30,"N/A")</f>
        <v>N/A</v>
      </c>
      <c r="G193" s="23"/>
      <c r="H193" s="19" t="str">
        <f t="shared" si="26"/>
        <v>N/A</v>
      </c>
      <c r="I193" s="22"/>
      <c r="J193" s="22" t="s">
        <v>1126</v>
      </c>
      <c r="K193" s="24"/>
      <c r="L193" s="22" t="s">
        <v>1267</v>
      </c>
      <c r="N193" s="18" t="e">
        <f>IF(#REF!&gt;0,#REF!-#REF!,"N/A")</f>
        <v>#REF!</v>
      </c>
    </row>
    <row r="194" spans="1:15" s="18" customFormat="1" ht="18" x14ac:dyDescent="0.35">
      <c r="A194" s="28" t="s">
        <v>1257</v>
      </c>
      <c r="B194" s="28" t="s">
        <v>1258</v>
      </c>
      <c r="C194" s="22" t="s">
        <v>503</v>
      </c>
      <c r="D194" s="23"/>
      <c r="E194" s="20" t="str">
        <f>IF(D194&gt;0,D194+15,"N/A")</f>
        <v>N/A</v>
      </c>
      <c r="F194" s="20" t="str">
        <f>IF(D194&gt;0,D194+30,"N/A")</f>
        <v>N/A</v>
      </c>
      <c r="G194" s="23"/>
      <c r="H194" s="19" t="str">
        <f t="shared" si="26"/>
        <v>N/A</v>
      </c>
      <c r="I194" s="22" t="s">
        <v>551</v>
      </c>
      <c r="J194" s="22" t="s">
        <v>819</v>
      </c>
      <c r="K194" s="24"/>
      <c r="L194" s="22" t="s">
        <v>1270</v>
      </c>
      <c r="N194" s="18" t="e">
        <f>IF(#REF!&gt;0,#REF!-#REF!,"N/A")</f>
        <v>#REF!</v>
      </c>
    </row>
    <row r="195" spans="1:15" s="18" customFormat="1" ht="18" x14ac:dyDescent="0.35">
      <c r="A195" s="28" t="s">
        <v>1259</v>
      </c>
      <c r="B195" s="28" t="s">
        <v>1260</v>
      </c>
      <c r="C195" s="22" t="s">
        <v>503</v>
      </c>
      <c r="D195" s="23"/>
      <c r="E195" s="20" t="str">
        <f>IF(D195&gt;0,D195+15,"N/A")</f>
        <v>N/A</v>
      </c>
      <c r="F195" s="20" t="str">
        <f>IF(D195&gt;0,D195+30,"N/A")</f>
        <v>N/A</v>
      </c>
      <c r="G195" s="23"/>
      <c r="H195" s="19" t="str">
        <f t="shared" si="26"/>
        <v>N/A</v>
      </c>
      <c r="I195" s="22" t="s">
        <v>551</v>
      </c>
      <c r="J195" s="22" t="s">
        <v>1050</v>
      </c>
      <c r="K195" s="24"/>
      <c r="L195" s="22" t="s">
        <v>1268</v>
      </c>
      <c r="N195" s="18" t="e">
        <f>IF(#REF!&gt;0,#REF!-#REF!,"N/A")</f>
        <v>#REF!</v>
      </c>
    </row>
    <row r="196" spans="1:15" s="18" customFormat="1" ht="18" x14ac:dyDescent="0.35">
      <c r="A196" s="28" t="s">
        <v>503</v>
      </c>
      <c r="B196" s="18" t="s">
        <v>1247</v>
      </c>
      <c r="C196" s="18" t="s">
        <v>503</v>
      </c>
      <c r="D196" s="19"/>
      <c r="E196" s="20" t="str">
        <f>IF(D196&gt;0,D196+15,"N/A")</f>
        <v>N/A</v>
      </c>
      <c r="F196" s="20" t="str">
        <f>IF(D196&gt;0,D196+30,"N/A")</f>
        <v>N/A</v>
      </c>
      <c r="G196" s="19"/>
      <c r="H196" s="19" t="str">
        <f t="shared" si="26"/>
        <v>N/A</v>
      </c>
      <c r="I196" s="18" t="s">
        <v>828</v>
      </c>
      <c r="J196" s="18" t="s">
        <v>551</v>
      </c>
      <c r="K196" s="20"/>
      <c r="L196" s="18" t="s">
        <v>1273</v>
      </c>
      <c r="N196" s="18" t="e">
        <f>IF(#REF!&gt;0,#REF!-#REF!,"N/A")</f>
        <v>#REF!</v>
      </c>
    </row>
    <row r="197" spans="1:15" s="18" customFormat="1" ht="18" x14ac:dyDescent="0.35">
      <c r="E197" s="18" t="str">
        <f t="shared" si="23"/>
        <v>N/A</v>
      </c>
      <c r="F197" s="18" t="str">
        <f t="shared" si="24"/>
        <v>N/A</v>
      </c>
      <c r="H197" s="18" t="str">
        <f t="shared" si="25"/>
        <v>N/A</v>
      </c>
      <c r="K197" s="20"/>
      <c r="N197" s="18" t="e">
        <f>IF(#REF!&gt;0,#REF!-#REF!,"N/A")</f>
        <v>#REF!</v>
      </c>
    </row>
    <row r="198" spans="1:15" s="18" customFormat="1" ht="18" x14ac:dyDescent="0.35">
      <c r="E198" s="18" t="str">
        <f t="shared" si="23"/>
        <v>N/A</v>
      </c>
      <c r="F198" s="18" t="str">
        <f t="shared" si="24"/>
        <v>N/A</v>
      </c>
      <c r="H198" s="18" t="str">
        <f t="shared" si="25"/>
        <v>N/A</v>
      </c>
      <c r="K198" s="20"/>
      <c r="N198" s="18" t="str">
        <f t="shared" si="27"/>
        <v>N/A</v>
      </c>
    </row>
    <row r="199" spans="1:15" s="18" customFormat="1" ht="18" x14ac:dyDescent="0.35">
      <c r="E199" s="18" t="str">
        <f t="shared" si="23"/>
        <v>N/A</v>
      </c>
      <c r="F199" s="18" t="str">
        <f t="shared" si="24"/>
        <v>N/A</v>
      </c>
      <c r="H199" s="18" t="str">
        <f t="shared" si="25"/>
        <v>N/A</v>
      </c>
      <c r="K199" s="20"/>
      <c r="N199" s="18" t="str">
        <f t="shared" si="27"/>
        <v>N/A</v>
      </c>
    </row>
    <row r="200" spans="1:15" s="18" customFormat="1" ht="18" x14ac:dyDescent="0.35">
      <c r="E200" s="18" t="str">
        <f t="shared" si="23"/>
        <v>N/A</v>
      </c>
      <c r="F200" s="18" t="str">
        <f t="shared" si="24"/>
        <v>N/A</v>
      </c>
      <c r="H200" s="18" t="str">
        <f t="shared" si="25"/>
        <v>N/A</v>
      </c>
      <c r="K200" s="20"/>
      <c r="N200" s="18" t="str">
        <f t="shared" si="27"/>
        <v>N/A</v>
      </c>
    </row>
    <row r="201" spans="1:15" s="18" customFormat="1" ht="18" x14ac:dyDescent="0.35">
      <c r="E201" s="18" t="str">
        <f t="shared" si="23"/>
        <v>N/A</v>
      </c>
      <c r="F201" s="18" t="str">
        <f t="shared" si="24"/>
        <v>N/A</v>
      </c>
      <c r="H201" s="18" t="str">
        <f t="shared" si="25"/>
        <v>N/A</v>
      </c>
      <c r="K201" s="20"/>
      <c r="N201" s="18" t="str">
        <f t="shared" si="27"/>
        <v>N/A</v>
      </c>
    </row>
    <row r="202" spans="1:15" s="18" customFormat="1" ht="18" x14ac:dyDescent="0.35">
      <c r="E202" s="18" t="str">
        <f t="shared" si="23"/>
        <v>N/A</v>
      </c>
      <c r="F202" s="18" t="str">
        <f t="shared" si="24"/>
        <v>N/A</v>
      </c>
      <c r="H202" s="18" t="str">
        <f t="shared" si="25"/>
        <v>N/A</v>
      </c>
      <c r="K202" s="20"/>
      <c r="N202" s="18" t="str">
        <f t="shared" si="27"/>
        <v>N/A</v>
      </c>
    </row>
    <row r="203" spans="1:15" s="18" customFormat="1" ht="18" x14ac:dyDescent="0.35">
      <c r="E203" s="18" t="str">
        <f t="shared" si="23"/>
        <v>N/A</v>
      </c>
      <c r="F203" s="18" t="str">
        <f t="shared" si="24"/>
        <v>N/A</v>
      </c>
      <c r="H203" s="18" t="str">
        <f t="shared" si="25"/>
        <v>N/A</v>
      </c>
      <c r="K203" s="20"/>
      <c r="N203" s="18" t="str">
        <f t="shared" si="27"/>
        <v>N/A</v>
      </c>
    </row>
    <row r="204" spans="1:15" s="18" customFormat="1" ht="18" x14ac:dyDescent="0.35">
      <c r="E204" s="18" t="str">
        <f t="shared" si="23"/>
        <v>N/A</v>
      </c>
      <c r="F204" s="18" t="str">
        <f t="shared" si="24"/>
        <v>N/A</v>
      </c>
      <c r="H204" s="18" t="str">
        <f t="shared" si="25"/>
        <v>N/A</v>
      </c>
      <c r="K204" s="20"/>
      <c r="N204" s="18" t="str">
        <f t="shared" si="27"/>
        <v>N/A</v>
      </c>
    </row>
    <row r="205" spans="1:15" ht="15" customHeight="1" x14ac:dyDescent="0.35">
      <c r="E205" s="8" t="str">
        <f t="shared" si="23"/>
        <v>N/A</v>
      </c>
      <c r="F205" s="8" t="str">
        <f t="shared" si="24"/>
        <v>N/A</v>
      </c>
      <c r="H205" s="8" t="str">
        <f t="shared" si="25"/>
        <v>N/A</v>
      </c>
      <c r="M205" s="18"/>
      <c r="N205" s="18" t="str">
        <f t="shared" si="27"/>
        <v>N/A</v>
      </c>
      <c r="O205" s="18"/>
    </row>
    <row r="206" spans="1:15" x14ac:dyDescent="0.25">
      <c r="E206" s="8" t="str">
        <f t="shared" si="23"/>
        <v>N/A</v>
      </c>
      <c r="F206" s="8" t="str">
        <f t="shared" si="24"/>
        <v>N/A</v>
      </c>
      <c r="H206" s="8" t="str">
        <f t="shared" si="25"/>
        <v>N/A</v>
      </c>
      <c r="N206" s="8" t="str">
        <f t="shared" si="27"/>
        <v>N/A</v>
      </c>
    </row>
    <row r="207" spans="1:15" x14ac:dyDescent="0.25">
      <c r="E207" s="8" t="str">
        <f t="shared" si="23"/>
        <v>N/A</v>
      </c>
      <c r="F207" s="8" t="str">
        <f t="shared" si="24"/>
        <v>N/A</v>
      </c>
      <c r="H207" s="8" t="str">
        <f t="shared" si="25"/>
        <v>N/A</v>
      </c>
      <c r="N207" s="8" t="str">
        <f t="shared" si="27"/>
        <v>N/A</v>
      </c>
    </row>
    <row r="208" spans="1:15" x14ac:dyDescent="0.25">
      <c r="E208" s="8" t="str">
        <f t="shared" si="23"/>
        <v>N/A</v>
      </c>
      <c r="F208" s="8" t="str">
        <f t="shared" si="24"/>
        <v>N/A</v>
      </c>
      <c r="H208" s="8" t="str">
        <f t="shared" si="25"/>
        <v>N/A</v>
      </c>
      <c r="N208" s="8" t="str">
        <f t="shared" si="27"/>
        <v>N/A</v>
      </c>
    </row>
    <row r="209" spans="5:14" x14ac:dyDescent="0.25">
      <c r="E209" s="8" t="str">
        <f t="shared" si="23"/>
        <v>N/A</v>
      </c>
      <c r="F209" s="8" t="str">
        <f t="shared" si="24"/>
        <v>N/A</v>
      </c>
      <c r="H209" s="8" t="str">
        <f t="shared" si="25"/>
        <v>N/A</v>
      </c>
      <c r="N209" s="8" t="str">
        <f t="shared" si="27"/>
        <v>N/A</v>
      </c>
    </row>
    <row r="210" spans="5:14" x14ac:dyDescent="0.25">
      <c r="E210" s="8" t="str">
        <f t="shared" si="23"/>
        <v>N/A</v>
      </c>
      <c r="F210" s="8" t="str">
        <f t="shared" si="24"/>
        <v>N/A</v>
      </c>
      <c r="H210" s="8" t="str">
        <f t="shared" si="25"/>
        <v>N/A</v>
      </c>
      <c r="N210" s="8" t="str">
        <f t="shared" si="27"/>
        <v>N/A</v>
      </c>
    </row>
    <row r="211" spans="5:14" x14ac:dyDescent="0.25">
      <c r="E211" s="8" t="str">
        <f t="shared" si="23"/>
        <v>N/A</v>
      </c>
      <c r="F211" s="8" t="str">
        <f t="shared" si="24"/>
        <v>N/A</v>
      </c>
      <c r="H211" s="8" t="str">
        <f t="shared" si="25"/>
        <v>N/A</v>
      </c>
      <c r="N211" s="8" t="str">
        <f t="shared" si="27"/>
        <v>N/A</v>
      </c>
    </row>
    <row r="212" spans="5:14" x14ac:dyDescent="0.25">
      <c r="E212" s="8" t="str">
        <f t="shared" si="23"/>
        <v>N/A</v>
      </c>
      <c r="F212" s="8" t="str">
        <f t="shared" si="24"/>
        <v>N/A</v>
      </c>
      <c r="H212" s="8" t="str">
        <f t="shared" si="25"/>
        <v>N/A</v>
      </c>
      <c r="N212" s="8" t="str">
        <f t="shared" si="27"/>
        <v>N/A</v>
      </c>
    </row>
    <row r="213" spans="5:14" x14ac:dyDescent="0.25">
      <c r="E213" s="8" t="str">
        <f t="shared" si="23"/>
        <v>N/A</v>
      </c>
      <c r="F213" s="8" t="str">
        <f t="shared" si="24"/>
        <v>N/A</v>
      </c>
      <c r="H213" s="8" t="str">
        <f t="shared" si="25"/>
        <v>N/A</v>
      </c>
      <c r="N213" s="8" t="str">
        <f t="shared" si="27"/>
        <v>N/A</v>
      </c>
    </row>
    <row r="214" spans="5:14" x14ac:dyDescent="0.25">
      <c r="E214" s="8" t="str">
        <f t="shared" si="23"/>
        <v>N/A</v>
      </c>
      <c r="F214" s="8" t="str">
        <f t="shared" si="24"/>
        <v>N/A</v>
      </c>
      <c r="H214" s="8" t="str">
        <f t="shared" si="25"/>
        <v>N/A</v>
      </c>
      <c r="N214" s="8" t="str">
        <f t="shared" si="27"/>
        <v>N/A</v>
      </c>
    </row>
    <row r="215" spans="5:14" x14ac:dyDescent="0.25">
      <c r="E215" s="8" t="str">
        <f t="shared" si="23"/>
        <v>N/A</v>
      </c>
      <c r="F215" s="8" t="str">
        <f t="shared" si="24"/>
        <v>N/A</v>
      </c>
      <c r="H215" s="8" t="str">
        <f t="shared" si="25"/>
        <v>N/A</v>
      </c>
      <c r="N215" s="8" t="str">
        <f t="shared" si="27"/>
        <v>N/A</v>
      </c>
    </row>
    <row r="216" spans="5:14" x14ac:dyDescent="0.25">
      <c r="E216" s="8" t="str">
        <f t="shared" si="23"/>
        <v>N/A</v>
      </c>
      <c r="F216" s="8" t="str">
        <f t="shared" si="24"/>
        <v>N/A</v>
      </c>
      <c r="H216" s="8" t="str">
        <f t="shared" si="25"/>
        <v>N/A</v>
      </c>
      <c r="N216" s="8" t="str">
        <f t="shared" si="27"/>
        <v>N/A</v>
      </c>
    </row>
    <row r="217" spans="5:14" x14ac:dyDescent="0.25">
      <c r="E217" s="8" t="str">
        <f t="shared" si="23"/>
        <v>N/A</v>
      </c>
      <c r="F217" s="8" t="str">
        <f t="shared" si="24"/>
        <v>N/A</v>
      </c>
      <c r="H217" s="8" t="str">
        <f t="shared" si="25"/>
        <v>N/A</v>
      </c>
      <c r="N217" s="8" t="str">
        <f t="shared" si="27"/>
        <v>N/A</v>
      </c>
    </row>
    <row r="218" spans="5:14" x14ac:dyDescent="0.25">
      <c r="E218" s="8" t="str">
        <f t="shared" si="23"/>
        <v>N/A</v>
      </c>
      <c r="F218" s="8" t="str">
        <f t="shared" si="24"/>
        <v>N/A</v>
      </c>
      <c r="H218" s="8" t="str">
        <f t="shared" si="25"/>
        <v>N/A</v>
      </c>
      <c r="N218" s="8" t="str">
        <f t="shared" si="27"/>
        <v>N/A</v>
      </c>
    </row>
    <row r="219" spans="5:14" x14ac:dyDescent="0.25">
      <c r="E219" s="8" t="str">
        <f t="shared" si="23"/>
        <v>N/A</v>
      </c>
      <c r="F219" s="8" t="str">
        <f t="shared" si="24"/>
        <v>N/A</v>
      </c>
      <c r="H219" s="8" t="str">
        <f t="shared" si="25"/>
        <v>N/A</v>
      </c>
      <c r="N219" s="8" t="str">
        <f t="shared" si="27"/>
        <v>N/A</v>
      </c>
    </row>
    <row r="220" spans="5:14" x14ac:dyDescent="0.25">
      <c r="E220" s="8" t="str">
        <f t="shared" si="23"/>
        <v>N/A</v>
      </c>
      <c r="F220" s="8" t="str">
        <f t="shared" si="24"/>
        <v>N/A</v>
      </c>
      <c r="H220" s="8" t="str">
        <f t="shared" si="25"/>
        <v>N/A</v>
      </c>
      <c r="N220" s="8" t="str">
        <f t="shared" si="27"/>
        <v>N/A</v>
      </c>
    </row>
    <row r="221" spans="5:14" x14ac:dyDescent="0.25">
      <c r="E221" s="8" t="str">
        <f t="shared" si="23"/>
        <v>N/A</v>
      </c>
      <c r="F221" s="8" t="str">
        <f t="shared" si="24"/>
        <v>N/A</v>
      </c>
      <c r="H221" s="8" t="str">
        <f t="shared" si="25"/>
        <v>N/A</v>
      </c>
      <c r="N221" s="8" t="str">
        <f t="shared" si="27"/>
        <v>N/A</v>
      </c>
    </row>
    <row r="222" spans="5:14" x14ac:dyDescent="0.25">
      <c r="E222" s="8" t="str">
        <f t="shared" ref="E222:E242" si="28">IF(D222&gt;0,D222+15,"N/A")</f>
        <v>N/A</v>
      </c>
      <c r="F222" s="8" t="str">
        <f t="shared" ref="F222:F242" si="29">IF(D222&gt;0,D222+30,"N/A")</f>
        <v>N/A</v>
      </c>
      <c r="H222" s="8" t="str">
        <f t="shared" ref="H222:H242" si="30">IF(G222&gt;0,G222+90,"N/A")</f>
        <v>N/A</v>
      </c>
      <c r="N222" s="8" t="str">
        <f t="shared" si="27"/>
        <v>N/A</v>
      </c>
    </row>
    <row r="223" spans="5:14" x14ac:dyDescent="0.25">
      <c r="E223" s="8" t="str">
        <f t="shared" si="28"/>
        <v>N/A</v>
      </c>
      <c r="F223" s="8" t="str">
        <f t="shared" si="29"/>
        <v>N/A</v>
      </c>
      <c r="H223" s="8" t="str">
        <f t="shared" si="30"/>
        <v>N/A</v>
      </c>
      <c r="N223" s="8" t="str">
        <f t="shared" ref="N223:N243" si="31">IF(G222&gt;0,G222-D222,"N/A")</f>
        <v>N/A</v>
      </c>
    </row>
    <row r="224" spans="5:14" x14ac:dyDescent="0.25">
      <c r="E224" s="8" t="str">
        <f t="shared" si="28"/>
        <v>N/A</v>
      </c>
      <c r="F224" s="8" t="str">
        <f t="shared" si="29"/>
        <v>N/A</v>
      </c>
      <c r="H224" s="8" t="str">
        <f t="shared" si="30"/>
        <v>N/A</v>
      </c>
      <c r="N224" s="8" t="str">
        <f t="shared" si="31"/>
        <v>N/A</v>
      </c>
    </row>
    <row r="225" spans="5:14" x14ac:dyDescent="0.25">
      <c r="E225" s="8" t="str">
        <f t="shared" si="28"/>
        <v>N/A</v>
      </c>
      <c r="F225" s="8" t="str">
        <f t="shared" si="29"/>
        <v>N/A</v>
      </c>
      <c r="H225" s="8" t="str">
        <f t="shared" si="30"/>
        <v>N/A</v>
      </c>
      <c r="N225" s="8" t="str">
        <f t="shared" si="31"/>
        <v>N/A</v>
      </c>
    </row>
    <row r="226" spans="5:14" x14ac:dyDescent="0.25">
      <c r="E226" s="8" t="str">
        <f t="shared" si="28"/>
        <v>N/A</v>
      </c>
      <c r="F226" s="8" t="str">
        <f t="shared" si="29"/>
        <v>N/A</v>
      </c>
      <c r="H226" s="8" t="str">
        <f t="shared" si="30"/>
        <v>N/A</v>
      </c>
      <c r="N226" s="8" t="str">
        <f t="shared" si="31"/>
        <v>N/A</v>
      </c>
    </row>
    <row r="227" spans="5:14" x14ac:dyDescent="0.25">
      <c r="E227" s="8" t="str">
        <f t="shared" si="28"/>
        <v>N/A</v>
      </c>
      <c r="F227" s="8" t="str">
        <f t="shared" si="29"/>
        <v>N/A</v>
      </c>
      <c r="H227" s="8" t="str">
        <f t="shared" si="30"/>
        <v>N/A</v>
      </c>
      <c r="N227" s="8" t="str">
        <f t="shared" si="31"/>
        <v>N/A</v>
      </c>
    </row>
    <row r="228" spans="5:14" x14ac:dyDescent="0.25">
      <c r="E228" s="8" t="str">
        <f t="shared" si="28"/>
        <v>N/A</v>
      </c>
      <c r="F228" s="8" t="str">
        <f t="shared" si="29"/>
        <v>N/A</v>
      </c>
      <c r="H228" s="8" t="str">
        <f t="shared" si="30"/>
        <v>N/A</v>
      </c>
      <c r="N228" s="8" t="str">
        <f t="shared" si="31"/>
        <v>N/A</v>
      </c>
    </row>
    <row r="229" spans="5:14" x14ac:dyDescent="0.25">
      <c r="E229" s="8" t="str">
        <f t="shared" si="28"/>
        <v>N/A</v>
      </c>
      <c r="F229" s="8" t="str">
        <f t="shared" si="29"/>
        <v>N/A</v>
      </c>
      <c r="H229" s="8" t="str">
        <f t="shared" si="30"/>
        <v>N/A</v>
      </c>
      <c r="N229" s="8" t="str">
        <f t="shared" si="31"/>
        <v>N/A</v>
      </c>
    </row>
    <row r="230" spans="5:14" x14ac:dyDescent="0.25">
      <c r="E230" s="8" t="str">
        <f t="shared" si="28"/>
        <v>N/A</v>
      </c>
      <c r="F230" s="8" t="str">
        <f t="shared" si="29"/>
        <v>N/A</v>
      </c>
      <c r="H230" s="8" t="str">
        <f t="shared" si="30"/>
        <v>N/A</v>
      </c>
      <c r="N230" s="8" t="str">
        <f t="shared" si="31"/>
        <v>N/A</v>
      </c>
    </row>
    <row r="231" spans="5:14" x14ac:dyDescent="0.25">
      <c r="E231" s="8" t="str">
        <f t="shared" si="28"/>
        <v>N/A</v>
      </c>
      <c r="F231" s="8" t="str">
        <f t="shared" si="29"/>
        <v>N/A</v>
      </c>
      <c r="H231" s="8" t="str">
        <f t="shared" si="30"/>
        <v>N/A</v>
      </c>
      <c r="N231" s="8" t="str">
        <f t="shared" si="31"/>
        <v>N/A</v>
      </c>
    </row>
    <row r="232" spans="5:14" x14ac:dyDescent="0.25">
      <c r="E232" s="8" t="str">
        <f t="shared" si="28"/>
        <v>N/A</v>
      </c>
      <c r="F232" s="8" t="str">
        <f t="shared" si="29"/>
        <v>N/A</v>
      </c>
      <c r="H232" s="8" t="str">
        <f t="shared" si="30"/>
        <v>N/A</v>
      </c>
      <c r="N232" s="8" t="str">
        <f t="shared" si="31"/>
        <v>N/A</v>
      </c>
    </row>
    <row r="233" spans="5:14" x14ac:dyDescent="0.25">
      <c r="E233" s="8" t="str">
        <f t="shared" si="28"/>
        <v>N/A</v>
      </c>
      <c r="F233" s="8" t="str">
        <f t="shared" si="29"/>
        <v>N/A</v>
      </c>
      <c r="H233" s="8" t="str">
        <f t="shared" si="30"/>
        <v>N/A</v>
      </c>
      <c r="N233" s="8" t="str">
        <f t="shared" si="31"/>
        <v>N/A</v>
      </c>
    </row>
    <row r="234" spans="5:14" x14ac:dyDescent="0.25">
      <c r="E234" s="8" t="str">
        <f t="shared" si="28"/>
        <v>N/A</v>
      </c>
      <c r="F234" s="8" t="str">
        <f t="shared" si="29"/>
        <v>N/A</v>
      </c>
      <c r="H234" s="8" t="str">
        <f t="shared" si="30"/>
        <v>N/A</v>
      </c>
      <c r="N234" s="8" t="str">
        <f t="shared" si="31"/>
        <v>N/A</v>
      </c>
    </row>
    <row r="235" spans="5:14" x14ac:dyDescent="0.25">
      <c r="E235" s="8" t="str">
        <f t="shared" si="28"/>
        <v>N/A</v>
      </c>
      <c r="F235" s="8" t="str">
        <f t="shared" si="29"/>
        <v>N/A</v>
      </c>
      <c r="H235" s="8" t="str">
        <f t="shared" si="30"/>
        <v>N/A</v>
      </c>
      <c r="N235" s="8" t="str">
        <f t="shared" si="31"/>
        <v>N/A</v>
      </c>
    </row>
    <row r="236" spans="5:14" x14ac:dyDescent="0.25">
      <c r="E236" s="8" t="str">
        <f t="shared" si="28"/>
        <v>N/A</v>
      </c>
      <c r="F236" s="8" t="str">
        <f t="shared" si="29"/>
        <v>N/A</v>
      </c>
      <c r="H236" s="8" t="str">
        <f t="shared" si="30"/>
        <v>N/A</v>
      </c>
      <c r="N236" s="8" t="str">
        <f t="shared" si="31"/>
        <v>N/A</v>
      </c>
    </row>
    <row r="237" spans="5:14" x14ac:dyDescent="0.25">
      <c r="E237" s="8" t="str">
        <f t="shared" si="28"/>
        <v>N/A</v>
      </c>
      <c r="F237" s="8" t="str">
        <f t="shared" si="29"/>
        <v>N/A</v>
      </c>
      <c r="H237" s="8" t="str">
        <f t="shared" si="30"/>
        <v>N/A</v>
      </c>
      <c r="N237" s="8" t="str">
        <f t="shared" si="31"/>
        <v>N/A</v>
      </c>
    </row>
    <row r="238" spans="5:14" x14ac:dyDescent="0.25">
      <c r="E238" s="8" t="str">
        <f t="shared" si="28"/>
        <v>N/A</v>
      </c>
      <c r="F238" s="8" t="str">
        <f t="shared" si="29"/>
        <v>N/A</v>
      </c>
      <c r="H238" s="8" t="str">
        <f t="shared" si="30"/>
        <v>N/A</v>
      </c>
      <c r="N238" s="8" t="str">
        <f t="shared" si="31"/>
        <v>N/A</v>
      </c>
    </row>
    <row r="239" spans="5:14" x14ac:dyDescent="0.25">
      <c r="E239" s="8" t="str">
        <f t="shared" si="28"/>
        <v>N/A</v>
      </c>
      <c r="F239" s="8" t="str">
        <f t="shared" si="29"/>
        <v>N/A</v>
      </c>
      <c r="H239" s="8" t="str">
        <f t="shared" si="30"/>
        <v>N/A</v>
      </c>
      <c r="N239" s="8" t="str">
        <f t="shared" si="31"/>
        <v>N/A</v>
      </c>
    </row>
    <row r="240" spans="5:14" x14ac:dyDescent="0.25">
      <c r="E240" s="8" t="str">
        <f t="shared" si="28"/>
        <v>N/A</v>
      </c>
      <c r="F240" s="8" t="str">
        <f t="shared" si="29"/>
        <v>N/A</v>
      </c>
      <c r="H240" s="8" t="str">
        <f t="shared" si="30"/>
        <v>N/A</v>
      </c>
      <c r="N240" s="8" t="str">
        <f t="shared" si="31"/>
        <v>N/A</v>
      </c>
    </row>
    <row r="241" spans="1:14" x14ac:dyDescent="0.25">
      <c r="E241" s="8" t="str">
        <f t="shared" si="28"/>
        <v>N/A</v>
      </c>
      <c r="F241" s="8" t="str">
        <f t="shared" si="29"/>
        <v>N/A</v>
      </c>
      <c r="H241" s="8" t="str">
        <f t="shared" si="30"/>
        <v>N/A</v>
      </c>
      <c r="N241" s="8" t="str">
        <f t="shared" si="31"/>
        <v>N/A</v>
      </c>
    </row>
    <row r="242" spans="1:14" x14ac:dyDescent="0.25">
      <c r="E242" s="8" t="str">
        <f t="shared" si="28"/>
        <v>N/A</v>
      </c>
      <c r="F242" s="8" t="str">
        <f t="shared" si="29"/>
        <v>N/A</v>
      </c>
      <c r="H242" s="8" t="str">
        <f t="shared" si="30"/>
        <v>N/A</v>
      </c>
      <c r="N242" s="8" t="str">
        <f t="shared" si="31"/>
        <v>N/A</v>
      </c>
    </row>
    <row r="243" spans="1:14" x14ac:dyDescent="0.25">
      <c r="N243" s="8" t="str">
        <f t="shared" si="31"/>
        <v>N/A</v>
      </c>
    </row>
    <row r="246" spans="1:14" x14ac:dyDescent="0.25">
      <c r="A246" s="9"/>
      <c r="B246" s="11" t="s">
        <v>1045</v>
      </c>
      <c r="C246" s="32"/>
      <c r="D246" s="32"/>
    </row>
    <row r="247" spans="1:14" x14ac:dyDescent="0.25">
      <c r="B247" s="12" t="s">
        <v>1046</v>
      </c>
      <c r="C247" s="32"/>
      <c r="D247" s="32"/>
    </row>
    <row r="248" spans="1:14" x14ac:dyDescent="0.25">
      <c r="B248" s="13" t="s">
        <v>1047</v>
      </c>
      <c r="C248" s="32"/>
      <c r="D248" s="32"/>
    </row>
    <row r="249" spans="1:14" x14ac:dyDescent="0.25">
      <c r="B249" s="14" t="s">
        <v>1222</v>
      </c>
      <c r="C249" s="32"/>
      <c r="D249" s="32"/>
    </row>
    <row r="250" spans="1:14" x14ac:dyDescent="0.25">
      <c r="B250" s="15" t="s">
        <v>1048</v>
      </c>
      <c r="C250" s="32"/>
      <c r="D250" s="32"/>
    </row>
    <row r="251" spans="1:14" x14ac:dyDescent="0.25">
      <c r="B251" s="17" t="s">
        <v>1049</v>
      </c>
      <c r="C251" s="32"/>
      <c r="D251" s="32"/>
    </row>
    <row r="252" spans="1:14" x14ac:dyDescent="0.25">
      <c r="B252" s="10" t="s">
        <v>1223</v>
      </c>
    </row>
  </sheetData>
  <autoFilter ref="A1:N160"/>
  <sortState ref="A2:N174">
    <sortCondition ref="D1"/>
  </sortState>
  <pageMargins left="0.7" right="0.7" top="0.75" bottom="0.75" header="0.3" footer="0.3"/>
  <pageSetup scale="10"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166"/>
  <sheetViews>
    <sheetView workbookViewId="0">
      <pane ySplit="1" topLeftCell="A99" activePane="bottomLeft" state="frozen"/>
      <selection activeCell="B1" sqref="B1"/>
      <selection pane="bottomLeft" activeCell="A126" sqref="A126"/>
    </sheetView>
  </sheetViews>
  <sheetFormatPr defaultRowHeight="15" x14ac:dyDescent="0.25"/>
  <cols>
    <col min="1" max="1" width="10.36328125" customWidth="1"/>
    <col min="2" max="2" width="37.453125" customWidth="1"/>
    <col min="3" max="3" width="18.6328125" customWidth="1"/>
    <col min="4" max="4" width="11.90625" customWidth="1"/>
    <col min="5" max="7" width="9.90625" bestFit="1" customWidth="1"/>
    <col min="8" max="8" width="17.08984375" customWidth="1"/>
    <col min="9" max="9" width="10" customWidth="1"/>
    <col min="10" max="10" width="12.6328125" style="132" customWidth="1"/>
    <col min="11" max="11" width="29.54296875" customWidth="1"/>
    <col min="12" max="12" width="64.90625" customWidth="1"/>
  </cols>
  <sheetData>
    <row r="1" spans="1:25" s="174" customFormat="1" ht="15.6" x14ac:dyDescent="0.3">
      <c r="A1" s="171" t="s">
        <v>1182</v>
      </c>
      <c r="B1" s="171" t="s">
        <v>1183</v>
      </c>
      <c r="C1" s="171" t="s">
        <v>1184</v>
      </c>
      <c r="D1" s="171" t="s">
        <v>1185</v>
      </c>
      <c r="E1" s="171" t="s">
        <v>1186</v>
      </c>
      <c r="F1" s="171" t="s">
        <v>1187</v>
      </c>
      <c r="G1" s="171" t="s">
        <v>1188</v>
      </c>
      <c r="H1" s="171" t="s">
        <v>1189</v>
      </c>
      <c r="I1" s="171" t="s">
        <v>1320</v>
      </c>
      <c r="J1" s="172" t="s">
        <v>1191</v>
      </c>
      <c r="K1" s="171" t="s">
        <v>1192</v>
      </c>
      <c r="L1" s="171" t="s">
        <v>1447</v>
      </c>
      <c r="M1" s="171" t="s">
        <v>1193</v>
      </c>
      <c r="N1" s="173"/>
    </row>
    <row r="2" spans="1:25" s="64" customFormat="1" x14ac:dyDescent="0.25">
      <c r="A2" s="75" t="s">
        <v>910</v>
      </c>
      <c r="B2" s="75" t="s">
        <v>911</v>
      </c>
      <c r="C2" s="76" t="s">
        <v>1318</v>
      </c>
      <c r="D2" s="77">
        <v>40987</v>
      </c>
      <c r="E2" s="78">
        <f t="shared" ref="E2:E33" si="0">IF(D2&gt;0,D2+15,"N/A")</f>
        <v>41002</v>
      </c>
      <c r="F2" s="78">
        <f t="shared" ref="F2:F33" si="1">IF(D2&gt;0,D2+30,"N/A")</f>
        <v>41017</v>
      </c>
      <c r="G2" s="78">
        <v>41379</v>
      </c>
      <c r="H2" s="78">
        <f>IF(G2&gt;0,G2+90,"N/A")</f>
        <v>41469</v>
      </c>
      <c r="I2" s="76" t="s">
        <v>1328</v>
      </c>
      <c r="J2" s="79">
        <v>41435</v>
      </c>
      <c r="K2" s="80" t="s">
        <v>1042</v>
      </c>
      <c r="L2" s="80"/>
      <c r="M2" s="80" t="s">
        <v>69</v>
      </c>
      <c r="N2" s="80"/>
      <c r="O2" s="66"/>
      <c r="P2" s="66"/>
      <c r="Q2" s="66"/>
      <c r="R2" s="66"/>
      <c r="S2" s="66"/>
      <c r="T2" s="66"/>
      <c r="U2" s="66"/>
      <c r="V2" s="66"/>
      <c r="W2" s="66"/>
      <c r="X2" s="66"/>
      <c r="Y2" s="66"/>
    </row>
    <row r="3" spans="1:25" s="64" customFormat="1" x14ac:dyDescent="0.25">
      <c r="A3" s="75" t="s">
        <v>225</v>
      </c>
      <c r="B3" s="75" t="s">
        <v>168</v>
      </c>
      <c r="C3" s="76" t="s">
        <v>1318</v>
      </c>
      <c r="D3" s="77">
        <v>41340</v>
      </c>
      <c r="E3" s="78">
        <f t="shared" si="0"/>
        <v>41355</v>
      </c>
      <c r="F3" s="78">
        <f t="shared" si="1"/>
        <v>41370</v>
      </c>
      <c r="G3" s="78">
        <v>41347</v>
      </c>
      <c r="H3" s="78" t="s">
        <v>551</v>
      </c>
      <c r="I3" s="76" t="s">
        <v>33</v>
      </c>
      <c r="J3" s="79">
        <v>41347</v>
      </c>
      <c r="K3" s="81" t="s">
        <v>1042</v>
      </c>
      <c r="L3" s="81"/>
      <c r="M3" s="80" t="s">
        <v>1127</v>
      </c>
      <c r="N3" s="80"/>
      <c r="O3" s="66"/>
      <c r="P3" s="66"/>
      <c r="Q3" s="66"/>
      <c r="R3" s="66"/>
      <c r="S3" s="66"/>
      <c r="T3" s="66"/>
      <c r="U3" s="66"/>
      <c r="V3" s="66"/>
      <c r="W3" s="66"/>
      <c r="X3" s="66"/>
      <c r="Y3" s="66"/>
    </row>
    <row r="4" spans="1:25" s="64" customFormat="1" x14ac:dyDescent="0.25">
      <c r="A4" s="75" t="s">
        <v>1326</v>
      </c>
      <c r="B4" s="75" t="s">
        <v>362</v>
      </c>
      <c r="C4" s="82" t="s">
        <v>1318</v>
      </c>
      <c r="D4" s="78">
        <v>41347</v>
      </c>
      <c r="E4" s="78">
        <f t="shared" si="0"/>
        <v>41362</v>
      </c>
      <c r="F4" s="78">
        <f t="shared" si="1"/>
        <v>41377</v>
      </c>
      <c r="G4" s="78">
        <v>41353</v>
      </c>
      <c r="H4" s="78" t="s">
        <v>551</v>
      </c>
      <c r="I4" s="76" t="s">
        <v>828</v>
      </c>
      <c r="J4" s="79">
        <v>41353</v>
      </c>
      <c r="K4" s="80" t="s">
        <v>1042</v>
      </c>
      <c r="L4" s="80"/>
      <c r="M4" s="80" t="s">
        <v>1127</v>
      </c>
      <c r="N4" s="80"/>
      <c r="O4" s="66"/>
      <c r="P4" s="66"/>
      <c r="Q4" s="66"/>
      <c r="R4" s="66"/>
      <c r="S4" s="66"/>
      <c r="T4" s="66"/>
      <c r="U4" s="66"/>
      <c r="V4" s="66"/>
      <c r="W4" s="66"/>
      <c r="X4" s="66"/>
      <c r="Y4" s="66"/>
    </row>
    <row r="5" spans="1:25" s="64" customFormat="1" x14ac:dyDescent="0.25">
      <c r="A5" s="75" t="s">
        <v>869</v>
      </c>
      <c r="B5" s="75" t="s">
        <v>770</v>
      </c>
      <c r="C5" s="81" t="s">
        <v>1318</v>
      </c>
      <c r="D5" s="83">
        <v>41347</v>
      </c>
      <c r="E5" s="78">
        <f t="shared" si="0"/>
        <v>41362</v>
      </c>
      <c r="F5" s="78">
        <f t="shared" si="1"/>
        <v>41377</v>
      </c>
      <c r="G5" s="78">
        <v>41355</v>
      </c>
      <c r="H5" s="78">
        <f>IF(G5&gt;0,G5+90,"N/A")</f>
        <v>41445</v>
      </c>
      <c r="I5" s="76" t="s">
        <v>1050</v>
      </c>
      <c r="J5" s="79">
        <v>41423</v>
      </c>
      <c r="K5" s="80" t="s">
        <v>1042</v>
      </c>
      <c r="L5" s="80"/>
      <c r="M5" s="80" t="s">
        <v>1127</v>
      </c>
      <c r="N5" s="80"/>
      <c r="O5" s="66"/>
      <c r="P5" s="66"/>
      <c r="Q5" s="66"/>
      <c r="R5" s="66"/>
      <c r="S5" s="66"/>
      <c r="T5" s="66"/>
      <c r="U5" s="66"/>
      <c r="V5" s="66"/>
      <c r="W5" s="66"/>
      <c r="X5" s="66"/>
      <c r="Y5" s="66"/>
    </row>
    <row r="6" spans="1:25" x14ac:dyDescent="0.25">
      <c r="A6" s="75" t="s">
        <v>949</v>
      </c>
      <c r="B6" s="84" t="s">
        <v>1085</v>
      </c>
      <c r="C6" s="76" t="s">
        <v>1318</v>
      </c>
      <c r="D6" s="78">
        <v>41348</v>
      </c>
      <c r="E6" s="78">
        <f t="shared" si="0"/>
        <v>41363</v>
      </c>
      <c r="F6" s="78">
        <f t="shared" si="1"/>
        <v>41378</v>
      </c>
      <c r="G6" s="78">
        <v>41359</v>
      </c>
      <c r="H6" s="78" t="s">
        <v>551</v>
      </c>
      <c r="I6" s="76" t="s">
        <v>854</v>
      </c>
      <c r="J6" s="79">
        <v>41359</v>
      </c>
      <c r="K6" s="80" t="s">
        <v>1042</v>
      </c>
      <c r="L6" s="80"/>
      <c r="M6" s="80" t="s">
        <v>1127</v>
      </c>
      <c r="N6" s="80"/>
      <c r="O6" s="66"/>
      <c r="P6" s="66"/>
      <c r="Q6" s="66"/>
      <c r="R6" s="66"/>
      <c r="S6" s="66"/>
      <c r="T6" s="66"/>
      <c r="U6" s="66"/>
      <c r="V6" s="66"/>
      <c r="W6" s="66"/>
      <c r="X6" s="66"/>
      <c r="Y6" s="66"/>
    </row>
    <row r="7" spans="1:25" s="64" customFormat="1" x14ac:dyDescent="0.25">
      <c r="A7" s="75" t="s">
        <v>685</v>
      </c>
      <c r="B7" s="75" t="s">
        <v>686</v>
      </c>
      <c r="C7" s="76" t="s">
        <v>1318</v>
      </c>
      <c r="D7" s="78">
        <v>41351</v>
      </c>
      <c r="E7" s="78">
        <f t="shared" si="0"/>
        <v>41366</v>
      </c>
      <c r="F7" s="78">
        <f t="shared" si="1"/>
        <v>41381</v>
      </c>
      <c r="G7" s="78">
        <v>41368</v>
      </c>
      <c r="H7" s="78">
        <f>IF(G7&gt;0,G7+90,"N/A")</f>
        <v>41458</v>
      </c>
      <c r="I7" s="76" t="s">
        <v>968</v>
      </c>
      <c r="J7" s="79">
        <v>41381</v>
      </c>
      <c r="K7" s="80" t="s">
        <v>1042</v>
      </c>
      <c r="L7" s="80"/>
      <c r="M7" s="80" t="s">
        <v>1127</v>
      </c>
      <c r="N7" s="80"/>
      <c r="O7" s="66"/>
      <c r="P7" s="66"/>
      <c r="Q7" s="66"/>
      <c r="R7" s="66"/>
      <c r="S7" s="66"/>
      <c r="T7" s="66"/>
      <c r="U7" s="66"/>
      <c r="V7" s="66"/>
      <c r="W7" s="66"/>
      <c r="X7" s="66"/>
      <c r="Y7" s="66"/>
    </row>
    <row r="8" spans="1:25" s="64" customFormat="1" x14ac:dyDescent="0.25">
      <c r="A8" s="75" t="s">
        <v>190</v>
      </c>
      <c r="B8" s="75" t="s">
        <v>510</v>
      </c>
      <c r="C8" s="85" t="s">
        <v>1318</v>
      </c>
      <c r="D8" s="78">
        <v>41351</v>
      </c>
      <c r="E8" s="78">
        <f t="shared" si="0"/>
        <v>41366</v>
      </c>
      <c r="F8" s="78">
        <f t="shared" si="1"/>
        <v>41381</v>
      </c>
      <c r="G8" s="78">
        <v>41355</v>
      </c>
      <c r="H8" s="78" t="s">
        <v>1357</v>
      </c>
      <c r="I8" s="76" t="s">
        <v>854</v>
      </c>
      <c r="J8" s="79">
        <v>41355</v>
      </c>
      <c r="K8" s="80" t="s">
        <v>1042</v>
      </c>
      <c r="L8" s="80"/>
      <c r="M8" s="80" t="s">
        <v>1127</v>
      </c>
      <c r="N8" s="80"/>
      <c r="O8" s="66"/>
      <c r="P8" s="66"/>
      <c r="Q8" s="66"/>
      <c r="R8" s="66"/>
      <c r="S8" s="66"/>
      <c r="T8" s="66"/>
      <c r="U8" s="66"/>
      <c r="V8" s="66"/>
      <c r="W8" s="66"/>
      <c r="X8" s="66"/>
      <c r="Y8" s="66"/>
    </row>
    <row r="9" spans="1:25" x14ac:dyDescent="0.25">
      <c r="A9" s="75" t="s">
        <v>509</v>
      </c>
      <c r="B9" s="75" t="s">
        <v>400</v>
      </c>
      <c r="C9" s="76" t="s">
        <v>1318</v>
      </c>
      <c r="D9" s="78">
        <v>41351</v>
      </c>
      <c r="E9" s="78">
        <f t="shared" si="0"/>
        <v>41366</v>
      </c>
      <c r="F9" s="78">
        <f t="shared" si="1"/>
        <v>41381</v>
      </c>
      <c r="G9" s="78">
        <v>41354</v>
      </c>
      <c r="H9" s="78">
        <f t="shared" ref="H9:H19" si="2">IF(G9&gt;0,G9+90,"N/A")</f>
        <v>41444</v>
      </c>
      <c r="I9" s="76" t="s">
        <v>1264</v>
      </c>
      <c r="J9" s="79">
        <v>41457</v>
      </c>
      <c r="K9" s="80" t="s">
        <v>1042</v>
      </c>
      <c r="L9" s="80"/>
      <c r="M9" s="80" t="s">
        <v>1127</v>
      </c>
      <c r="N9" s="80"/>
      <c r="O9" s="66"/>
      <c r="P9" s="66"/>
      <c r="Q9" s="66"/>
      <c r="R9" s="66"/>
      <c r="S9" s="66"/>
      <c r="T9" s="66"/>
      <c r="U9" s="66"/>
      <c r="V9" s="66"/>
      <c r="W9" s="66"/>
      <c r="X9" s="66"/>
      <c r="Y9" s="66"/>
    </row>
    <row r="10" spans="1:25" x14ac:dyDescent="0.25">
      <c r="A10" s="75" t="s">
        <v>952</v>
      </c>
      <c r="B10" s="84" t="s">
        <v>953</v>
      </c>
      <c r="C10" s="76" t="s">
        <v>1318</v>
      </c>
      <c r="D10" s="78">
        <v>41352</v>
      </c>
      <c r="E10" s="78">
        <f t="shared" si="0"/>
        <v>41367</v>
      </c>
      <c r="F10" s="78">
        <f t="shared" si="1"/>
        <v>41382</v>
      </c>
      <c r="G10" s="78">
        <v>41374</v>
      </c>
      <c r="H10" s="78">
        <f t="shared" si="2"/>
        <v>41464</v>
      </c>
      <c r="I10" s="76" t="s">
        <v>854</v>
      </c>
      <c r="J10" s="79">
        <v>41516</v>
      </c>
      <c r="K10" s="80" t="s">
        <v>1042</v>
      </c>
      <c r="L10" s="80" t="s">
        <v>1461</v>
      </c>
      <c r="M10" s="80" t="s">
        <v>1180</v>
      </c>
      <c r="N10" s="80" t="s">
        <v>1462</v>
      </c>
      <c r="O10" s="66"/>
      <c r="P10" s="66"/>
      <c r="Q10" s="66"/>
      <c r="R10" s="66"/>
      <c r="S10" s="66"/>
      <c r="T10" s="66"/>
      <c r="U10" s="66"/>
      <c r="V10" s="66"/>
      <c r="W10" s="66"/>
      <c r="X10" s="66"/>
      <c r="Y10" s="66"/>
    </row>
    <row r="11" spans="1:25" x14ac:dyDescent="0.25">
      <c r="A11" s="86" t="s">
        <v>736</v>
      </c>
      <c r="B11" s="86" t="s">
        <v>737</v>
      </c>
      <c r="C11" s="76" t="s">
        <v>1318</v>
      </c>
      <c r="D11" s="78">
        <v>41352</v>
      </c>
      <c r="E11" s="78">
        <f t="shared" si="0"/>
        <v>41367</v>
      </c>
      <c r="F11" s="78">
        <f t="shared" si="1"/>
        <v>41382</v>
      </c>
      <c r="G11" s="78">
        <v>41369</v>
      </c>
      <c r="H11" s="78">
        <f t="shared" si="2"/>
        <v>41459</v>
      </c>
      <c r="I11" s="76" t="s">
        <v>968</v>
      </c>
      <c r="J11" s="79">
        <v>41390</v>
      </c>
      <c r="K11" s="80" t="s">
        <v>1042</v>
      </c>
      <c r="L11" s="80"/>
      <c r="M11" s="80" t="s">
        <v>1127</v>
      </c>
      <c r="N11" s="80"/>
      <c r="O11" s="66"/>
      <c r="P11" s="66"/>
      <c r="Q11" s="66"/>
      <c r="R11" s="66"/>
      <c r="S11" s="66"/>
      <c r="T11" s="66"/>
      <c r="U11" s="66"/>
      <c r="V11" s="66"/>
      <c r="W11" s="66"/>
      <c r="X11" s="66"/>
      <c r="Y11" s="66"/>
    </row>
    <row r="12" spans="1:25" x14ac:dyDescent="0.25">
      <c r="A12" s="86" t="s">
        <v>740</v>
      </c>
      <c r="B12" s="86" t="s">
        <v>741</v>
      </c>
      <c r="C12" s="76" t="s">
        <v>1318</v>
      </c>
      <c r="D12" s="78">
        <v>41353</v>
      </c>
      <c r="E12" s="78">
        <f t="shared" si="0"/>
        <v>41368</v>
      </c>
      <c r="F12" s="78">
        <f t="shared" si="1"/>
        <v>41383</v>
      </c>
      <c r="G12" s="78">
        <v>41369</v>
      </c>
      <c r="H12" s="78">
        <f t="shared" si="2"/>
        <v>41459</v>
      </c>
      <c r="I12" s="76" t="s">
        <v>968</v>
      </c>
      <c r="J12" s="79">
        <v>41515</v>
      </c>
      <c r="K12" s="80" t="s">
        <v>824</v>
      </c>
      <c r="L12" s="80" t="s">
        <v>1509</v>
      </c>
      <c r="M12" s="80" t="s">
        <v>1180</v>
      </c>
      <c r="N12" s="80"/>
      <c r="O12" s="66"/>
      <c r="P12" s="66"/>
      <c r="Q12" s="66"/>
      <c r="R12" s="66"/>
      <c r="S12" s="66"/>
      <c r="T12" s="66"/>
      <c r="U12" s="66"/>
      <c r="V12" s="66"/>
      <c r="W12" s="66"/>
      <c r="X12" s="66"/>
      <c r="Y12" s="66"/>
    </row>
    <row r="13" spans="1:25" s="64" customFormat="1" ht="15.75" customHeight="1" x14ac:dyDescent="0.25">
      <c r="A13" s="59" t="s">
        <v>356</v>
      </c>
      <c r="B13" s="59" t="s">
        <v>357</v>
      </c>
      <c r="C13" s="57" t="s">
        <v>1318</v>
      </c>
      <c r="D13" s="61">
        <v>41353</v>
      </c>
      <c r="E13" s="61">
        <f t="shared" si="0"/>
        <v>41368</v>
      </c>
      <c r="F13" s="61">
        <f t="shared" si="1"/>
        <v>41383</v>
      </c>
      <c r="G13" s="61">
        <v>41432</v>
      </c>
      <c r="H13" s="61">
        <f t="shared" si="2"/>
        <v>41522</v>
      </c>
      <c r="I13" s="57" t="s">
        <v>33</v>
      </c>
      <c r="J13" s="65"/>
      <c r="K13" s="32" t="s">
        <v>1128</v>
      </c>
      <c r="L13" s="32" t="s">
        <v>1697</v>
      </c>
      <c r="M13" s="32" t="s">
        <v>1179</v>
      </c>
      <c r="N13" s="32"/>
      <c r="O13" s="66"/>
      <c r="P13" s="66"/>
      <c r="Q13" s="66"/>
      <c r="R13" s="66"/>
      <c r="S13" s="66"/>
      <c r="T13" s="66"/>
      <c r="U13" s="66"/>
      <c r="V13" s="66"/>
      <c r="W13" s="66"/>
      <c r="X13" s="66"/>
      <c r="Y13" s="66"/>
    </row>
    <row r="14" spans="1:25" s="64" customFormat="1" x14ac:dyDescent="0.25">
      <c r="A14" s="59" t="s">
        <v>490</v>
      </c>
      <c r="B14" s="59" t="s">
        <v>495</v>
      </c>
      <c r="C14" s="67" t="s">
        <v>1318</v>
      </c>
      <c r="D14" s="61">
        <v>41353</v>
      </c>
      <c r="E14" s="61">
        <f t="shared" si="0"/>
        <v>41368</v>
      </c>
      <c r="F14" s="61">
        <f t="shared" si="1"/>
        <v>41383</v>
      </c>
      <c r="G14" s="61">
        <v>41432</v>
      </c>
      <c r="H14" s="61">
        <f t="shared" si="2"/>
        <v>41522</v>
      </c>
      <c r="I14" s="57" t="s">
        <v>33</v>
      </c>
      <c r="J14" s="65"/>
      <c r="K14" s="32" t="s">
        <v>1128</v>
      </c>
      <c r="L14" s="32" t="s">
        <v>1697</v>
      </c>
      <c r="M14" s="32" t="s">
        <v>1179</v>
      </c>
      <c r="N14" s="32"/>
      <c r="O14" s="66"/>
      <c r="P14" s="66"/>
      <c r="Q14" s="66"/>
      <c r="R14" s="66"/>
      <c r="S14" s="66"/>
      <c r="T14" s="66"/>
      <c r="U14" s="66"/>
      <c r="V14" s="66"/>
      <c r="W14" s="66"/>
      <c r="X14" s="66"/>
      <c r="Y14" s="66"/>
    </row>
    <row r="15" spans="1:25" s="64" customFormat="1" x14ac:dyDescent="0.25">
      <c r="A15" s="75" t="s">
        <v>667</v>
      </c>
      <c r="B15" s="75" t="s">
        <v>368</v>
      </c>
      <c r="C15" s="76" t="s">
        <v>1318</v>
      </c>
      <c r="D15" s="78">
        <v>41355</v>
      </c>
      <c r="E15" s="78">
        <f t="shared" si="0"/>
        <v>41370</v>
      </c>
      <c r="F15" s="78">
        <f t="shared" si="1"/>
        <v>41385</v>
      </c>
      <c r="G15" s="78">
        <v>41361</v>
      </c>
      <c r="H15" s="78">
        <f t="shared" si="2"/>
        <v>41451</v>
      </c>
      <c r="I15" s="76" t="s">
        <v>1264</v>
      </c>
      <c r="J15" s="79">
        <v>41390</v>
      </c>
      <c r="K15" s="80" t="s">
        <v>1042</v>
      </c>
      <c r="L15" s="80"/>
      <c r="M15" s="80" t="s">
        <v>1127</v>
      </c>
      <c r="N15" s="80"/>
      <c r="O15" s="66"/>
      <c r="P15" s="66"/>
      <c r="Q15" s="66"/>
      <c r="R15" s="66"/>
      <c r="S15" s="66"/>
      <c r="T15" s="66"/>
      <c r="U15" s="66"/>
      <c r="V15" s="66"/>
      <c r="W15" s="66"/>
      <c r="X15" s="66"/>
      <c r="Y15" s="66"/>
    </row>
    <row r="16" spans="1:25" s="64" customFormat="1" x14ac:dyDescent="0.25">
      <c r="A16" s="75" t="s">
        <v>514</v>
      </c>
      <c r="B16" s="75" t="s">
        <v>520</v>
      </c>
      <c r="C16" s="76" t="s">
        <v>1318</v>
      </c>
      <c r="D16" s="78">
        <v>41358</v>
      </c>
      <c r="E16" s="78">
        <f t="shared" si="0"/>
        <v>41373</v>
      </c>
      <c r="F16" s="78">
        <f t="shared" si="1"/>
        <v>41388</v>
      </c>
      <c r="G16" s="78">
        <v>41367</v>
      </c>
      <c r="H16" s="78">
        <f t="shared" si="2"/>
        <v>41457</v>
      </c>
      <c r="I16" s="76" t="s">
        <v>1264</v>
      </c>
      <c r="J16" s="79">
        <v>41456</v>
      </c>
      <c r="K16" s="80" t="s">
        <v>1042</v>
      </c>
      <c r="L16" s="80"/>
      <c r="M16" s="80" t="s">
        <v>1127</v>
      </c>
      <c r="N16" s="80"/>
      <c r="O16" s="66"/>
      <c r="P16" s="66"/>
      <c r="Q16" s="66"/>
      <c r="R16" s="66"/>
      <c r="S16" s="66"/>
      <c r="T16" s="66"/>
      <c r="U16" s="66"/>
      <c r="V16" s="66"/>
      <c r="W16" s="66"/>
      <c r="X16" s="66"/>
      <c r="Y16" s="66"/>
    </row>
    <row r="17" spans="1:25" x14ac:dyDescent="0.25">
      <c r="A17" s="75" t="s">
        <v>344</v>
      </c>
      <c r="B17" s="75" t="s">
        <v>439</v>
      </c>
      <c r="C17" s="76" t="s">
        <v>1318</v>
      </c>
      <c r="D17" s="78">
        <v>41358</v>
      </c>
      <c r="E17" s="78">
        <f t="shared" si="0"/>
        <v>41373</v>
      </c>
      <c r="F17" s="78">
        <f t="shared" si="1"/>
        <v>41388</v>
      </c>
      <c r="G17" s="78">
        <v>41369</v>
      </c>
      <c r="H17" s="78">
        <f t="shared" si="2"/>
        <v>41459</v>
      </c>
      <c r="I17" s="76" t="s">
        <v>33</v>
      </c>
      <c r="J17" s="79">
        <v>41383</v>
      </c>
      <c r="K17" s="80" t="s">
        <v>1042</v>
      </c>
      <c r="L17" s="80"/>
      <c r="M17" s="80" t="s">
        <v>1127</v>
      </c>
      <c r="N17" s="80"/>
      <c r="O17" s="66"/>
      <c r="P17" s="66"/>
      <c r="Q17" s="66"/>
      <c r="R17" s="66"/>
      <c r="S17" s="66"/>
      <c r="T17" s="66"/>
      <c r="U17" s="66"/>
      <c r="V17" s="66"/>
      <c r="W17" s="66"/>
      <c r="X17" s="66"/>
      <c r="Y17" s="66"/>
    </row>
    <row r="18" spans="1:25" s="64" customFormat="1" x14ac:dyDescent="0.25">
      <c r="A18" s="75" t="s">
        <v>232</v>
      </c>
      <c r="B18" s="75" t="s">
        <v>1321</v>
      </c>
      <c r="C18" s="76" t="s">
        <v>1056</v>
      </c>
      <c r="D18" s="78">
        <v>41358</v>
      </c>
      <c r="E18" s="78">
        <f t="shared" si="0"/>
        <v>41373</v>
      </c>
      <c r="F18" s="78">
        <f t="shared" si="1"/>
        <v>41388</v>
      </c>
      <c r="G18" s="78">
        <v>41367</v>
      </c>
      <c r="H18" s="78">
        <f t="shared" si="2"/>
        <v>41457</v>
      </c>
      <c r="I18" s="76" t="s">
        <v>828</v>
      </c>
      <c r="J18" s="79">
        <v>41456</v>
      </c>
      <c r="K18" s="80" t="s">
        <v>1042</v>
      </c>
      <c r="L18" s="80"/>
      <c r="M18" s="80" t="s">
        <v>1127</v>
      </c>
      <c r="N18" s="80"/>
      <c r="O18" s="66"/>
      <c r="P18" s="66"/>
      <c r="Q18" s="66"/>
      <c r="R18" s="66"/>
      <c r="S18" s="66"/>
      <c r="T18" s="66"/>
      <c r="U18" s="66"/>
      <c r="V18" s="66"/>
      <c r="W18" s="66"/>
      <c r="X18" s="66"/>
      <c r="Y18" s="66"/>
    </row>
    <row r="19" spans="1:25" s="64" customFormat="1" x14ac:dyDescent="0.25">
      <c r="A19" s="75" t="s">
        <v>114</v>
      </c>
      <c r="B19" s="75" t="s">
        <v>140</v>
      </c>
      <c r="C19" s="76" t="s">
        <v>1318</v>
      </c>
      <c r="D19" s="78">
        <v>41360</v>
      </c>
      <c r="E19" s="78">
        <f t="shared" si="0"/>
        <v>41375</v>
      </c>
      <c r="F19" s="78">
        <f t="shared" si="1"/>
        <v>41390</v>
      </c>
      <c r="G19" s="78">
        <v>41380</v>
      </c>
      <c r="H19" s="78">
        <f t="shared" si="2"/>
        <v>41470</v>
      </c>
      <c r="I19" s="76" t="s">
        <v>968</v>
      </c>
      <c r="J19" s="79">
        <v>41396</v>
      </c>
      <c r="K19" s="80" t="s">
        <v>1042</v>
      </c>
      <c r="L19" s="80"/>
      <c r="M19" s="80" t="s">
        <v>1127</v>
      </c>
      <c r="N19" s="80"/>
      <c r="O19" s="66"/>
      <c r="P19" s="66"/>
      <c r="Q19" s="66"/>
      <c r="R19" s="66"/>
      <c r="S19" s="66"/>
      <c r="T19" s="66"/>
      <c r="U19" s="66"/>
      <c r="V19" s="66"/>
      <c r="W19" s="66"/>
      <c r="X19" s="66"/>
      <c r="Y19" s="66"/>
    </row>
    <row r="20" spans="1:25" s="64" customFormat="1" x14ac:dyDescent="0.25">
      <c r="A20" s="75" t="s">
        <v>138</v>
      </c>
      <c r="B20" s="75" t="s">
        <v>174</v>
      </c>
      <c r="C20" s="76" t="s">
        <v>1318</v>
      </c>
      <c r="D20" s="78">
        <v>41360</v>
      </c>
      <c r="E20" s="78">
        <f t="shared" si="0"/>
        <v>41375</v>
      </c>
      <c r="F20" s="78">
        <f t="shared" si="1"/>
        <v>41390</v>
      </c>
      <c r="G20" s="78">
        <v>41361</v>
      </c>
      <c r="H20" s="78" t="s">
        <v>551</v>
      </c>
      <c r="I20" s="76" t="s">
        <v>854</v>
      </c>
      <c r="J20" s="79">
        <v>41361</v>
      </c>
      <c r="K20" s="80" t="s">
        <v>1042</v>
      </c>
      <c r="L20" s="80"/>
      <c r="M20" s="80" t="s">
        <v>1127</v>
      </c>
      <c r="N20" s="80"/>
      <c r="O20" s="66"/>
      <c r="P20" s="66"/>
      <c r="Q20" s="66"/>
      <c r="R20" s="66"/>
      <c r="S20" s="66"/>
      <c r="T20" s="66"/>
      <c r="U20" s="66"/>
      <c r="V20" s="66"/>
      <c r="W20" s="66"/>
      <c r="X20" s="66"/>
      <c r="Y20" s="66"/>
    </row>
    <row r="21" spans="1:25" s="97" customFormat="1" x14ac:dyDescent="0.25">
      <c r="A21" s="96" t="s">
        <v>745</v>
      </c>
      <c r="B21" s="96" t="s">
        <v>746</v>
      </c>
      <c r="C21" s="76" t="s">
        <v>1318</v>
      </c>
      <c r="D21" s="78">
        <v>41360</v>
      </c>
      <c r="E21" s="78">
        <f t="shared" si="0"/>
        <v>41375</v>
      </c>
      <c r="F21" s="78">
        <f t="shared" si="1"/>
        <v>41390</v>
      </c>
      <c r="G21" s="78">
        <v>41409</v>
      </c>
      <c r="H21" s="78">
        <f>IF(G21&gt;0,G21+90,"N/A")</f>
        <v>41499</v>
      </c>
      <c r="I21" s="76" t="s">
        <v>1328</v>
      </c>
      <c r="J21" s="78">
        <v>41583</v>
      </c>
      <c r="K21" s="76" t="s">
        <v>824</v>
      </c>
      <c r="L21" s="76"/>
      <c r="M21" s="76"/>
      <c r="N21" s="76"/>
    </row>
    <row r="22" spans="1:25" x14ac:dyDescent="0.25">
      <c r="A22" s="81" t="s">
        <v>84</v>
      </c>
      <c r="B22" s="81" t="s">
        <v>86</v>
      </c>
      <c r="C22" s="76" t="s">
        <v>1318</v>
      </c>
      <c r="D22" s="78">
        <v>41361</v>
      </c>
      <c r="E22" s="78">
        <f t="shared" si="0"/>
        <v>41376</v>
      </c>
      <c r="F22" s="78">
        <f t="shared" si="1"/>
        <v>41391</v>
      </c>
      <c r="G22" s="78">
        <v>41373</v>
      </c>
      <c r="H22" s="78" t="s">
        <v>551</v>
      </c>
      <c r="I22" s="76" t="s">
        <v>1050</v>
      </c>
      <c r="J22" s="79">
        <v>41373</v>
      </c>
      <c r="K22" s="80" t="s">
        <v>1042</v>
      </c>
      <c r="L22" s="80"/>
      <c r="M22" s="80" t="s">
        <v>1127</v>
      </c>
      <c r="N22" s="80"/>
      <c r="O22" s="66"/>
      <c r="P22" s="66"/>
      <c r="Q22" s="66"/>
      <c r="R22" s="66"/>
      <c r="S22" s="66"/>
      <c r="T22" s="66"/>
      <c r="U22" s="66"/>
      <c r="V22" s="66"/>
      <c r="W22" s="66"/>
      <c r="X22" s="66"/>
      <c r="Y22" s="66"/>
    </row>
    <row r="23" spans="1:25" s="64" customFormat="1" x14ac:dyDescent="0.25">
      <c r="A23" s="75" t="s">
        <v>940</v>
      </c>
      <c r="B23" s="84" t="s">
        <v>941</v>
      </c>
      <c r="C23" s="76" t="s">
        <v>1088</v>
      </c>
      <c r="D23" s="78">
        <v>41366</v>
      </c>
      <c r="E23" s="78">
        <f t="shared" si="0"/>
        <v>41381</v>
      </c>
      <c r="F23" s="78">
        <f t="shared" si="1"/>
        <v>41396</v>
      </c>
      <c r="G23" s="78">
        <v>41394</v>
      </c>
      <c r="H23" s="78">
        <f>IF(G23&gt;0,G23+90,"N/A")</f>
        <v>41484</v>
      </c>
      <c r="I23" s="76" t="s">
        <v>1050</v>
      </c>
      <c r="J23" s="79">
        <v>41436</v>
      </c>
      <c r="K23" s="80" t="s">
        <v>1042</v>
      </c>
      <c r="L23" s="80"/>
      <c r="M23" s="80" t="s">
        <v>69</v>
      </c>
      <c r="N23" s="80"/>
      <c r="O23" s="66"/>
      <c r="P23" s="66"/>
      <c r="Q23" s="66"/>
      <c r="R23" s="66"/>
      <c r="S23" s="66"/>
      <c r="T23" s="66"/>
      <c r="U23" s="66"/>
      <c r="V23" s="66"/>
      <c r="W23" s="66"/>
      <c r="X23" s="66"/>
      <c r="Y23" s="66"/>
    </row>
    <row r="24" spans="1:25" x14ac:dyDescent="0.25">
      <c r="A24" s="81" t="s">
        <v>410</v>
      </c>
      <c r="B24" s="81" t="s">
        <v>1327</v>
      </c>
      <c r="C24" s="76" t="s">
        <v>1088</v>
      </c>
      <c r="D24" s="78">
        <v>41372</v>
      </c>
      <c r="E24" s="78">
        <f t="shared" si="0"/>
        <v>41387</v>
      </c>
      <c r="F24" s="78">
        <f t="shared" si="1"/>
        <v>41402</v>
      </c>
      <c r="G24" s="78">
        <v>41380</v>
      </c>
      <c r="H24" s="78" t="s">
        <v>551</v>
      </c>
      <c r="I24" s="76" t="s">
        <v>33</v>
      </c>
      <c r="J24" s="79">
        <v>41380</v>
      </c>
      <c r="K24" s="80" t="s">
        <v>1042</v>
      </c>
      <c r="L24" s="80"/>
      <c r="M24" s="80" t="s">
        <v>1127</v>
      </c>
      <c r="N24" s="80"/>
      <c r="O24" s="66"/>
      <c r="P24" s="66"/>
      <c r="Q24" s="66"/>
      <c r="R24" s="66"/>
      <c r="S24" s="66"/>
      <c r="T24" s="66"/>
      <c r="U24" s="66"/>
      <c r="V24" s="66"/>
      <c r="W24" s="66"/>
      <c r="X24" s="66"/>
      <c r="Y24" s="66"/>
    </row>
    <row r="25" spans="1:25" x14ac:dyDescent="0.25">
      <c r="A25" s="81" t="s">
        <v>848</v>
      </c>
      <c r="B25" s="81" t="s">
        <v>1353</v>
      </c>
      <c r="C25" s="81" t="s">
        <v>1088</v>
      </c>
      <c r="D25" s="78">
        <v>41372</v>
      </c>
      <c r="E25" s="78">
        <f t="shared" si="0"/>
        <v>41387</v>
      </c>
      <c r="F25" s="78">
        <f t="shared" si="1"/>
        <v>41402</v>
      </c>
      <c r="G25" s="78">
        <v>41390</v>
      </c>
      <c r="H25" s="78">
        <f>IF(G25&gt;0,G25+90,"N/A")</f>
        <v>41480</v>
      </c>
      <c r="I25" s="76" t="s">
        <v>968</v>
      </c>
      <c r="J25" s="79">
        <v>41425</v>
      </c>
      <c r="K25" s="81" t="s">
        <v>1042</v>
      </c>
      <c r="L25" s="81"/>
      <c r="M25" s="80" t="s">
        <v>69</v>
      </c>
      <c r="N25" s="80"/>
      <c r="O25" s="66"/>
      <c r="P25" s="66"/>
      <c r="Q25" s="66"/>
      <c r="R25" s="66"/>
      <c r="S25" s="66"/>
      <c r="T25" s="66"/>
      <c r="U25" s="66"/>
      <c r="V25" s="66"/>
      <c r="W25" s="66"/>
      <c r="X25" s="66"/>
      <c r="Y25" s="66"/>
    </row>
    <row r="26" spans="1:25" x14ac:dyDescent="0.25">
      <c r="A26" s="81" t="s">
        <v>825</v>
      </c>
      <c r="B26" s="81" t="s">
        <v>826</v>
      </c>
      <c r="C26" s="76" t="s">
        <v>1088</v>
      </c>
      <c r="D26" s="78">
        <v>41373</v>
      </c>
      <c r="E26" s="78">
        <f t="shared" si="0"/>
        <v>41388</v>
      </c>
      <c r="F26" s="78">
        <f t="shared" si="1"/>
        <v>41403</v>
      </c>
      <c r="G26" s="78">
        <v>41383</v>
      </c>
      <c r="H26" s="78" t="s">
        <v>551</v>
      </c>
      <c r="I26" s="76" t="s">
        <v>33</v>
      </c>
      <c r="J26" s="79">
        <v>41383</v>
      </c>
      <c r="K26" s="80" t="s">
        <v>1042</v>
      </c>
      <c r="L26" s="80"/>
      <c r="M26" s="80" t="s">
        <v>1127</v>
      </c>
      <c r="N26" s="80"/>
      <c r="P26" s="66"/>
      <c r="Q26" s="66"/>
      <c r="R26" s="66"/>
      <c r="S26" s="66"/>
      <c r="T26" s="66"/>
      <c r="U26" s="66"/>
      <c r="V26" s="66"/>
      <c r="W26" s="66"/>
      <c r="X26" s="66"/>
      <c r="Y26" s="66"/>
    </row>
    <row r="27" spans="1:25" x14ac:dyDescent="0.25">
      <c r="A27" s="81" t="s">
        <v>380</v>
      </c>
      <c r="B27" s="81" t="s">
        <v>1340</v>
      </c>
      <c r="C27" s="76" t="s">
        <v>1088</v>
      </c>
      <c r="D27" s="78">
        <v>41373</v>
      </c>
      <c r="E27" s="78">
        <f t="shared" si="0"/>
        <v>41388</v>
      </c>
      <c r="F27" s="78">
        <f t="shared" si="1"/>
        <v>41403</v>
      </c>
      <c r="G27" s="78">
        <v>41393</v>
      </c>
      <c r="H27" s="78">
        <f>IF(G27&gt;0,G27+90,"N/A")</f>
        <v>41483</v>
      </c>
      <c r="I27" s="76" t="s">
        <v>968</v>
      </c>
      <c r="J27" s="79">
        <v>41422</v>
      </c>
      <c r="K27" s="81" t="s">
        <v>1042</v>
      </c>
      <c r="L27" s="81"/>
      <c r="M27" s="80" t="s">
        <v>69</v>
      </c>
      <c r="N27" s="80"/>
    </row>
    <row r="28" spans="1:25" x14ac:dyDescent="0.25">
      <c r="A28" s="81" t="s">
        <v>210</v>
      </c>
      <c r="B28" s="81" t="s">
        <v>1336</v>
      </c>
      <c r="C28" s="76" t="s">
        <v>1088</v>
      </c>
      <c r="D28" s="78">
        <v>41374</v>
      </c>
      <c r="E28" s="78">
        <f t="shared" si="0"/>
        <v>41389</v>
      </c>
      <c r="F28" s="78">
        <f t="shared" si="1"/>
        <v>41404</v>
      </c>
      <c r="G28" s="78">
        <v>41382</v>
      </c>
      <c r="H28" s="78" t="s">
        <v>551</v>
      </c>
      <c r="I28" s="76" t="s">
        <v>1090</v>
      </c>
      <c r="J28" s="79">
        <v>41382</v>
      </c>
      <c r="K28" s="80" t="s">
        <v>1042</v>
      </c>
      <c r="L28" s="80"/>
      <c r="M28" s="80" t="s">
        <v>1127</v>
      </c>
      <c r="N28" s="80"/>
    </row>
    <row r="29" spans="1:25" x14ac:dyDescent="0.25">
      <c r="A29" s="81" t="s">
        <v>632</v>
      </c>
      <c r="B29" s="81" t="s">
        <v>1356</v>
      </c>
      <c r="C29" s="76" t="s">
        <v>1088</v>
      </c>
      <c r="D29" s="78">
        <v>41374</v>
      </c>
      <c r="E29" s="78">
        <f t="shared" si="0"/>
        <v>41389</v>
      </c>
      <c r="F29" s="78">
        <f t="shared" si="1"/>
        <v>41404</v>
      </c>
      <c r="G29" s="78">
        <v>41376</v>
      </c>
      <c r="H29" s="78" t="s">
        <v>1392</v>
      </c>
      <c r="I29" s="76" t="s">
        <v>33</v>
      </c>
      <c r="J29" s="79">
        <v>41376</v>
      </c>
      <c r="K29" s="80" t="s">
        <v>1042</v>
      </c>
      <c r="L29" s="80"/>
      <c r="M29" s="80" t="s">
        <v>1127</v>
      </c>
      <c r="N29" s="80"/>
    </row>
    <row r="30" spans="1:25" ht="15" customHeight="1" x14ac:dyDescent="0.25">
      <c r="A30" s="81" t="s">
        <v>512</v>
      </c>
      <c r="B30" s="81" t="s">
        <v>319</v>
      </c>
      <c r="C30" s="76" t="s">
        <v>1088</v>
      </c>
      <c r="D30" s="78">
        <v>41374</v>
      </c>
      <c r="E30" s="78">
        <f t="shared" si="0"/>
        <v>41389</v>
      </c>
      <c r="F30" s="78">
        <f t="shared" si="1"/>
        <v>41404</v>
      </c>
      <c r="G30" s="78">
        <v>41381</v>
      </c>
      <c r="H30" s="78">
        <f>IF(G30&gt;0,G30+90,"N/A")</f>
        <v>41471</v>
      </c>
      <c r="I30" s="76" t="s">
        <v>828</v>
      </c>
      <c r="J30" s="79">
        <v>41477</v>
      </c>
      <c r="K30" s="80" t="s">
        <v>1042</v>
      </c>
      <c r="L30" s="80"/>
      <c r="M30" s="80" t="s">
        <v>69</v>
      </c>
      <c r="N30" s="80"/>
    </row>
    <row r="31" spans="1:25" x14ac:dyDescent="0.25">
      <c r="A31" s="81" t="s">
        <v>912</v>
      </c>
      <c r="B31" s="81" t="s">
        <v>913</v>
      </c>
      <c r="C31" s="76" t="s">
        <v>1088</v>
      </c>
      <c r="D31" s="78">
        <v>41375</v>
      </c>
      <c r="E31" s="78">
        <f t="shared" si="0"/>
        <v>41390</v>
      </c>
      <c r="F31" s="78">
        <f t="shared" si="1"/>
        <v>41405</v>
      </c>
      <c r="G31" s="78">
        <v>41394</v>
      </c>
      <c r="H31" s="78">
        <f>IF(G31&gt;0,G31+90,"N/A")</f>
        <v>41484</v>
      </c>
      <c r="I31" s="76" t="s">
        <v>1090</v>
      </c>
      <c r="J31" s="79">
        <v>41487</v>
      </c>
      <c r="K31" s="80" t="s">
        <v>1042</v>
      </c>
      <c r="L31" s="80"/>
      <c r="M31" s="80" t="s">
        <v>69</v>
      </c>
      <c r="N31" s="80"/>
    </row>
    <row r="32" spans="1:25" ht="15" customHeight="1" x14ac:dyDescent="0.25">
      <c r="A32" s="81" t="s">
        <v>646</v>
      </c>
      <c r="B32" s="81" t="s">
        <v>1339</v>
      </c>
      <c r="C32" s="80" t="s">
        <v>1088</v>
      </c>
      <c r="D32" s="79">
        <v>41375</v>
      </c>
      <c r="E32" s="78">
        <f t="shared" si="0"/>
        <v>41390</v>
      </c>
      <c r="F32" s="78">
        <f t="shared" si="1"/>
        <v>41405</v>
      </c>
      <c r="G32" s="79">
        <v>41382</v>
      </c>
      <c r="H32" s="78" t="s">
        <v>551</v>
      </c>
      <c r="I32" s="81" t="s">
        <v>828</v>
      </c>
      <c r="J32" s="79">
        <v>41382</v>
      </c>
      <c r="K32" s="80" t="s">
        <v>1042</v>
      </c>
      <c r="L32" s="80"/>
      <c r="M32" s="80" t="s">
        <v>1127</v>
      </c>
      <c r="N32" s="80"/>
    </row>
    <row r="33" spans="1:15" x14ac:dyDescent="0.25">
      <c r="A33" s="81" t="s">
        <v>208</v>
      </c>
      <c r="B33" s="89" t="s">
        <v>1335</v>
      </c>
      <c r="C33" s="76" t="s">
        <v>1088</v>
      </c>
      <c r="D33" s="78">
        <v>41377</v>
      </c>
      <c r="E33" s="78">
        <f t="shared" si="0"/>
        <v>41392</v>
      </c>
      <c r="F33" s="78">
        <f t="shared" si="1"/>
        <v>41407</v>
      </c>
      <c r="G33" s="78">
        <v>41394</v>
      </c>
      <c r="H33" s="78">
        <f t="shared" ref="H33:H39" si="3">IF(G33&gt;0,G33+90,"N/A")</f>
        <v>41484</v>
      </c>
      <c r="I33" s="76" t="s">
        <v>854</v>
      </c>
      <c r="J33" s="79">
        <v>41480</v>
      </c>
      <c r="K33" s="80" t="s">
        <v>1042</v>
      </c>
      <c r="L33" s="80" t="s">
        <v>1455</v>
      </c>
      <c r="M33" s="80" t="s">
        <v>1180</v>
      </c>
      <c r="N33" s="80"/>
      <c r="O33" s="66"/>
    </row>
    <row r="34" spans="1:15" x14ac:dyDescent="0.25">
      <c r="A34" s="81" t="s">
        <v>525</v>
      </c>
      <c r="B34" s="81" t="s">
        <v>1330</v>
      </c>
      <c r="C34" s="80" t="s">
        <v>1088</v>
      </c>
      <c r="D34" s="79">
        <v>41379</v>
      </c>
      <c r="E34" s="78">
        <f t="shared" ref="E34:E65" si="4">IF(D34&gt;0,D34+15,"N/A")</f>
        <v>41394</v>
      </c>
      <c r="F34" s="78">
        <f t="shared" ref="F34:F65" si="5">IF(D34&gt;0,D34+30,"N/A")</f>
        <v>41409</v>
      </c>
      <c r="G34" s="79">
        <v>41396</v>
      </c>
      <c r="H34" s="78">
        <f t="shared" si="3"/>
        <v>41486</v>
      </c>
      <c r="I34" s="81" t="s">
        <v>1264</v>
      </c>
      <c r="J34" s="79">
        <v>41436</v>
      </c>
      <c r="K34" s="80" t="s">
        <v>1042</v>
      </c>
      <c r="L34" s="80"/>
      <c r="M34" s="80" t="s">
        <v>69</v>
      </c>
      <c r="N34" s="80"/>
    </row>
    <row r="35" spans="1:15" x14ac:dyDescent="0.25">
      <c r="A35" s="87" t="s">
        <v>382</v>
      </c>
      <c r="B35" s="81" t="s">
        <v>1341</v>
      </c>
      <c r="C35" s="76" t="s">
        <v>1088</v>
      </c>
      <c r="D35" s="78">
        <v>41379</v>
      </c>
      <c r="E35" s="78">
        <f t="shared" si="4"/>
        <v>41394</v>
      </c>
      <c r="F35" s="78">
        <f t="shared" si="5"/>
        <v>41409</v>
      </c>
      <c r="G35" s="78">
        <v>41389</v>
      </c>
      <c r="H35" s="78">
        <f t="shared" si="3"/>
        <v>41479</v>
      </c>
      <c r="I35" s="76" t="s">
        <v>854</v>
      </c>
      <c r="J35" s="79">
        <v>41456</v>
      </c>
      <c r="K35" s="80" t="s">
        <v>1042</v>
      </c>
      <c r="L35" s="80"/>
      <c r="M35" s="80" t="s">
        <v>69</v>
      </c>
      <c r="N35" s="80"/>
    </row>
    <row r="36" spans="1:15" x14ac:dyDescent="0.25">
      <c r="A36" s="81" t="s">
        <v>864</v>
      </c>
      <c r="B36" s="81" t="s">
        <v>1081</v>
      </c>
      <c r="C36" s="80" t="s">
        <v>1088</v>
      </c>
      <c r="D36" s="79">
        <v>41380</v>
      </c>
      <c r="E36" s="78">
        <f t="shared" si="4"/>
        <v>41395</v>
      </c>
      <c r="F36" s="78">
        <f t="shared" si="5"/>
        <v>41410</v>
      </c>
      <c r="G36" s="79">
        <v>41396</v>
      </c>
      <c r="H36" s="78">
        <f t="shared" si="3"/>
        <v>41486</v>
      </c>
      <c r="I36" s="81" t="s">
        <v>1264</v>
      </c>
      <c r="J36" s="79">
        <v>41474</v>
      </c>
      <c r="K36" s="80" t="s">
        <v>1042</v>
      </c>
      <c r="L36" s="80"/>
      <c r="M36" s="80" t="s">
        <v>69</v>
      </c>
      <c r="N36" s="80"/>
    </row>
    <row r="37" spans="1:15" x14ac:dyDescent="0.25">
      <c r="A37" s="87" t="s">
        <v>973</v>
      </c>
      <c r="B37" s="81" t="s">
        <v>1343</v>
      </c>
      <c r="C37" s="76" t="s">
        <v>1088</v>
      </c>
      <c r="D37" s="78">
        <v>41380</v>
      </c>
      <c r="E37" s="78">
        <f t="shared" si="4"/>
        <v>41395</v>
      </c>
      <c r="F37" s="78">
        <f t="shared" si="5"/>
        <v>41410</v>
      </c>
      <c r="G37" s="78">
        <v>41436</v>
      </c>
      <c r="H37" s="78">
        <f t="shared" si="3"/>
        <v>41526</v>
      </c>
      <c r="I37" s="76" t="s">
        <v>854</v>
      </c>
      <c r="J37" s="79">
        <v>41456</v>
      </c>
      <c r="K37" s="80" t="s">
        <v>1042</v>
      </c>
      <c r="L37" s="80" t="s">
        <v>1448</v>
      </c>
      <c r="M37" s="80" t="s">
        <v>1127</v>
      </c>
      <c r="N37" s="80"/>
    </row>
    <row r="38" spans="1:15" x14ac:dyDescent="0.25">
      <c r="A38" s="81" t="s">
        <v>381</v>
      </c>
      <c r="B38" s="81" t="s">
        <v>1346</v>
      </c>
      <c r="C38" s="76" t="s">
        <v>1088</v>
      </c>
      <c r="D38" s="78">
        <v>41380</v>
      </c>
      <c r="E38" s="78">
        <f t="shared" si="4"/>
        <v>41395</v>
      </c>
      <c r="F38" s="78">
        <f t="shared" si="5"/>
        <v>41410</v>
      </c>
      <c r="G38" s="78">
        <v>41394</v>
      </c>
      <c r="H38" s="78">
        <f t="shared" si="3"/>
        <v>41484</v>
      </c>
      <c r="I38" s="76" t="s">
        <v>1050</v>
      </c>
      <c r="J38" s="79">
        <v>41423</v>
      </c>
      <c r="K38" s="80" t="s">
        <v>1042</v>
      </c>
      <c r="L38" s="80"/>
      <c r="M38" s="80" t="s">
        <v>1127</v>
      </c>
      <c r="N38" s="80"/>
    </row>
    <row r="39" spans="1:15" x14ac:dyDescent="0.25">
      <c r="A39" s="81" t="s">
        <v>648</v>
      </c>
      <c r="B39" s="81" t="s">
        <v>1329</v>
      </c>
      <c r="C39" s="76" t="s">
        <v>1088</v>
      </c>
      <c r="D39" s="78">
        <v>41381</v>
      </c>
      <c r="E39" s="78">
        <f t="shared" si="4"/>
        <v>41396</v>
      </c>
      <c r="F39" s="78">
        <f t="shared" si="5"/>
        <v>41411</v>
      </c>
      <c r="G39" s="78">
        <v>41388</v>
      </c>
      <c r="H39" s="78">
        <f t="shared" si="3"/>
        <v>41478</v>
      </c>
      <c r="I39" s="76" t="s">
        <v>1264</v>
      </c>
      <c r="J39" s="79">
        <v>41471</v>
      </c>
      <c r="K39" s="80" t="s">
        <v>1042</v>
      </c>
      <c r="L39" s="80"/>
      <c r="M39" s="80" t="s">
        <v>1127</v>
      </c>
      <c r="N39" s="80"/>
    </row>
    <row r="40" spans="1:15" ht="15.75" customHeight="1" x14ac:dyDescent="0.25">
      <c r="A40" s="87" t="s">
        <v>209</v>
      </c>
      <c r="B40" s="81" t="s">
        <v>694</v>
      </c>
      <c r="C40" s="76" t="s">
        <v>1088</v>
      </c>
      <c r="D40" s="78">
        <v>41381</v>
      </c>
      <c r="E40" s="78">
        <f t="shared" si="4"/>
        <v>41396</v>
      </c>
      <c r="F40" s="78">
        <f t="shared" si="5"/>
        <v>41411</v>
      </c>
      <c r="G40" s="78">
        <v>41390</v>
      </c>
      <c r="H40" s="78" t="s">
        <v>551</v>
      </c>
      <c r="I40" s="76" t="s">
        <v>854</v>
      </c>
      <c r="J40" s="79">
        <v>41390</v>
      </c>
      <c r="K40" s="80" t="s">
        <v>1042</v>
      </c>
      <c r="L40" s="80"/>
      <c r="M40" s="80" t="s">
        <v>1127</v>
      </c>
      <c r="N40" s="80"/>
    </row>
    <row r="41" spans="1:15" x14ac:dyDescent="0.25">
      <c r="A41" s="4" t="s">
        <v>883</v>
      </c>
      <c r="B41" s="4" t="s">
        <v>1344</v>
      </c>
      <c r="C41" s="57" t="s">
        <v>1088</v>
      </c>
      <c r="D41" s="61">
        <v>41381</v>
      </c>
      <c r="E41" s="62">
        <f t="shared" si="4"/>
        <v>41396</v>
      </c>
      <c r="F41" s="62">
        <f t="shared" si="5"/>
        <v>41411</v>
      </c>
      <c r="G41" s="61">
        <v>41436</v>
      </c>
      <c r="H41" s="62">
        <f t="shared" ref="H41:H46" si="6">IF(G41&gt;0,G41+90,"N/A")</f>
        <v>41526</v>
      </c>
      <c r="I41" s="57" t="s">
        <v>1712</v>
      </c>
      <c r="J41" s="16"/>
      <c r="K41" s="8" t="s">
        <v>1128</v>
      </c>
      <c r="L41" s="8" t="s">
        <v>1508</v>
      </c>
      <c r="M41" s="8" t="s">
        <v>1180</v>
      </c>
      <c r="N41" s="8"/>
    </row>
    <row r="42" spans="1:15" ht="15.75" customHeight="1" x14ac:dyDescent="0.25">
      <c r="A42" s="81" t="s">
        <v>419</v>
      </c>
      <c r="B42" s="81" t="s">
        <v>1338</v>
      </c>
      <c r="C42" s="80" t="s">
        <v>1088</v>
      </c>
      <c r="D42" s="79">
        <v>41382</v>
      </c>
      <c r="E42" s="78">
        <f t="shared" si="4"/>
        <v>41397</v>
      </c>
      <c r="F42" s="78">
        <f t="shared" si="5"/>
        <v>41412</v>
      </c>
      <c r="G42" s="79">
        <v>41390</v>
      </c>
      <c r="H42" s="78">
        <f t="shared" si="6"/>
        <v>41480</v>
      </c>
      <c r="I42" s="81" t="s">
        <v>1264</v>
      </c>
      <c r="J42" s="79">
        <v>41506</v>
      </c>
      <c r="K42" s="80" t="s">
        <v>1042</v>
      </c>
      <c r="L42" s="80" t="s">
        <v>1448</v>
      </c>
      <c r="M42" s="80" t="s">
        <v>69</v>
      </c>
      <c r="N42" s="80"/>
    </row>
    <row r="43" spans="1:15" x14ac:dyDescent="0.25">
      <c r="A43" s="81" t="s">
        <v>689</v>
      </c>
      <c r="B43" s="81" t="s">
        <v>1337</v>
      </c>
      <c r="C43" s="76" t="s">
        <v>1088</v>
      </c>
      <c r="D43" s="78">
        <v>41382</v>
      </c>
      <c r="E43" s="78">
        <f t="shared" si="4"/>
        <v>41397</v>
      </c>
      <c r="F43" s="78">
        <f t="shared" si="5"/>
        <v>41412</v>
      </c>
      <c r="G43" s="78">
        <v>41403</v>
      </c>
      <c r="H43" s="78">
        <f t="shared" si="6"/>
        <v>41493</v>
      </c>
      <c r="I43" s="76" t="s">
        <v>1050</v>
      </c>
      <c r="J43" s="79">
        <v>41499</v>
      </c>
      <c r="K43" s="80" t="s">
        <v>1042</v>
      </c>
      <c r="L43" s="80"/>
      <c r="M43" s="80" t="s">
        <v>69</v>
      </c>
      <c r="N43" s="80"/>
    </row>
    <row r="44" spans="1:15" x14ac:dyDescent="0.25">
      <c r="A44" s="87" t="s">
        <v>1020</v>
      </c>
      <c r="B44" s="81" t="s">
        <v>1066</v>
      </c>
      <c r="C44" s="76" t="s">
        <v>1088</v>
      </c>
      <c r="D44" s="78">
        <v>41386</v>
      </c>
      <c r="E44" s="78">
        <f t="shared" si="4"/>
        <v>41401</v>
      </c>
      <c r="F44" s="78">
        <f t="shared" si="5"/>
        <v>41416</v>
      </c>
      <c r="G44" s="78">
        <v>41437</v>
      </c>
      <c r="H44" s="78">
        <f t="shared" si="6"/>
        <v>41527</v>
      </c>
      <c r="I44" s="76" t="s">
        <v>968</v>
      </c>
      <c r="J44" s="79">
        <v>41456</v>
      </c>
      <c r="K44" s="80" t="s">
        <v>1042</v>
      </c>
      <c r="L44" s="80"/>
      <c r="M44" s="80" t="s">
        <v>1180</v>
      </c>
      <c r="N44" s="80"/>
    </row>
    <row r="45" spans="1:15" x14ac:dyDescent="0.25">
      <c r="A45" s="81" t="s">
        <v>1006</v>
      </c>
      <c r="B45" s="81" t="s">
        <v>1393</v>
      </c>
      <c r="C45" s="76" t="s">
        <v>1088</v>
      </c>
      <c r="D45" s="78">
        <v>41386</v>
      </c>
      <c r="E45" s="78">
        <f t="shared" si="4"/>
        <v>41401</v>
      </c>
      <c r="F45" s="78">
        <f t="shared" si="5"/>
        <v>41416</v>
      </c>
      <c r="G45" s="78">
        <v>41390</v>
      </c>
      <c r="H45" s="78">
        <f t="shared" si="6"/>
        <v>41480</v>
      </c>
      <c r="I45" s="76" t="s">
        <v>828</v>
      </c>
      <c r="J45" s="79">
        <v>41540</v>
      </c>
      <c r="K45" s="94" t="s">
        <v>1042</v>
      </c>
      <c r="L45" s="80" t="s">
        <v>1451</v>
      </c>
      <c r="M45" s="81" t="s">
        <v>1127</v>
      </c>
      <c r="N45" s="80"/>
    </row>
    <row r="46" spans="1:15" x14ac:dyDescent="0.25">
      <c r="A46" s="81" t="s">
        <v>766</v>
      </c>
      <c r="B46" s="81" t="s">
        <v>1351</v>
      </c>
      <c r="C46" s="76" t="s">
        <v>1088</v>
      </c>
      <c r="D46" s="78">
        <v>41387</v>
      </c>
      <c r="E46" s="78">
        <f t="shared" si="4"/>
        <v>41402</v>
      </c>
      <c r="F46" s="78">
        <f t="shared" si="5"/>
        <v>41417</v>
      </c>
      <c r="G46" s="78">
        <v>41437</v>
      </c>
      <c r="H46" s="78">
        <f t="shared" si="6"/>
        <v>41527</v>
      </c>
      <c r="I46" s="76" t="s">
        <v>1050</v>
      </c>
      <c r="J46" s="79">
        <v>41542</v>
      </c>
      <c r="K46" s="80" t="s">
        <v>1042</v>
      </c>
      <c r="L46" s="80"/>
      <c r="M46" s="80" t="s">
        <v>1127</v>
      </c>
      <c r="N46" s="80"/>
    </row>
    <row r="47" spans="1:15" x14ac:dyDescent="0.25">
      <c r="A47" s="81" t="s">
        <v>868</v>
      </c>
      <c r="B47" s="81" t="s">
        <v>1347</v>
      </c>
      <c r="C47" s="76" t="s">
        <v>1088</v>
      </c>
      <c r="D47" s="78">
        <v>41387</v>
      </c>
      <c r="E47" s="78">
        <f t="shared" si="4"/>
        <v>41402</v>
      </c>
      <c r="F47" s="78">
        <f t="shared" si="5"/>
        <v>41417</v>
      </c>
      <c r="G47" s="78">
        <v>41389</v>
      </c>
      <c r="H47" s="78" t="s">
        <v>551</v>
      </c>
      <c r="I47" s="76" t="s">
        <v>33</v>
      </c>
      <c r="J47" s="79">
        <v>41389</v>
      </c>
      <c r="K47" s="80" t="s">
        <v>1042</v>
      </c>
      <c r="L47" s="80"/>
      <c r="M47" s="80" t="s">
        <v>1127</v>
      </c>
      <c r="N47" s="80"/>
    </row>
    <row r="48" spans="1:15" x14ac:dyDescent="0.25">
      <c r="A48" s="81" t="s">
        <v>412</v>
      </c>
      <c r="B48" s="81" t="s">
        <v>413</v>
      </c>
      <c r="C48" s="76" t="s">
        <v>1088</v>
      </c>
      <c r="D48" s="78">
        <v>41388</v>
      </c>
      <c r="E48" s="78">
        <f t="shared" si="4"/>
        <v>41403</v>
      </c>
      <c r="F48" s="78">
        <f t="shared" si="5"/>
        <v>41418</v>
      </c>
      <c r="G48" s="78">
        <v>41389</v>
      </c>
      <c r="H48" s="78" t="s">
        <v>551</v>
      </c>
      <c r="I48" s="76" t="s">
        <v>33</v>
      </c>
      <c r="J48" s="79">
        <v>41389</v>
      </c>
      <c r="K48" s="80" t="s">
        <v>1042</v>
      </c>
      <c r="L48" s="80"/>
      <c r="M48" s="80" t="s">
        <v>1127</v>
      </c>
      <c r="N48" s="80"/>
    </row>
    <row r="49" spans="1:14" x14ac:dyDescent="0.25">
      <c r="A49" s="81" t="s">
        <v>304</v>
      </c>
      <c r="B49" s="81" t="s">
        <v>1345</v>
      </c>
      <c r="C49" s="76" t="s">
        <v>1088</v>
      </c>
      <c r="D49" s="78">
        <v>41389</v>
      </c>
      <c r="E49" s="78">
        <f t="shared" si="4"/>
        <v>41404</v>
      </c>
      <c r="F49" s="78">
        <f t="shared" si="5"/>
        <v>41419</v>
      </c>
      <c r="G49" s="78">
        <v>41423</v>
      </c>
      <c r="H49" s="78" t="s">
        <v>551</v>
      </c>
      <c r="I49" s="76" t="s">
        <v>1050</v>
      </c>
      <c r="J49" s="79">
        <v>41423</v>
      </c>
      <c r="K49" s="80" t="s">
        <v>1042</v>
      </c>
      <c r="L49" s="80"/>
      <c r="M49" s="80" t="s">
        <v>1127</v>
      </c>
      <c r="N49" s="80"/>
    </row>
    <row r="50" spans="1:14" x14ac:dyDescent="0.25">
      <c r="A50" s="81" t="s">
        <v>378</v>
      </c>
      <c r="B50" s="81" t="s">
        <v>1364</v>
      </c>
      <c r="C50" s="76" t="s">
        <v>1360</v>
      </c>
      <c r="D50" s="78">
        <v>41400</v>
      </c>
      <c r="E50" s="78">
        <f t="shared" si="4"/>
        <v>41415</v>
      </c>
      <c r="F50" s="78">
        <f t="shared" si="5"/>
        <v>41430</v>
      </c>
      <c r="G50" s="78">
        <v>41418</v>
      </c>
      <c r="H50" s="78" t="s">
        <v>551</v>
      </c>
      <c r="I50" s="76" t="s">
        <v>33</v>
      </c>
      <c r="J50" s="79">
        <v>41418</v>
      </c>
      <c r="K50" s="80" t="s">
        <v>1042</v>
      </c>
      <c r="L50" s="80"/>
      <c r="M50" s="80" t="s">
        <v>1127</v>
      </c>
      <c r="N50" s="80"/>
    </row>
    <row r="51" spans="1:14" x14ac:dyDescent="0.25">
      <c r="A51" s="81" t="s">
        <v>863</v>
      </c>
      <c r="B51" s="81" t="s">
        <v>1377</v>
      </c>
      <c r="C51" s="76" t="s">
        <v>1360</v>
      </c>
      <c r="D51" s="78">
        <v>41400</v>
      </c>
      <c r="E51" s="78">
        <f t="shared" si="4"/>
        <v>41415</v>
      </c>
      <c r="F51" s="78">
        <f t="shared" si="5"/>
        <v>41430</v>
      </c>
      <c r="G51" s="78">
        <v>41408</v>
      </c>
      <c r="H51" s="78">
        <f>IF(G51&gt;0,G51+90,"N/A")</f>
        <v>41498</v>
      </c>
      <c r="I51" s="76" t="s">
        <v>854</v>
      </c>
      <c r="J51" s="79">
        <v>41526</v>
      </c>
      <c r="K51" s="80" t="s">
        <v>1042</v>
      </c>
      <c r="L51" s="80"/>
      <c r="M51" s="80" t="s">
        <v>1127</v>
      </c>
      <c r="N51" s="80"/>
    </row>
    <row r="52" spans="1:14" x14ac:dyDescent="0.25">
      <c r="A52" s="81" t="s">
        <v>72</v>
      </c>
      <c r="B52" s="81" t="s">
        <v>1359</v>
      </c>
      <c r="C52" s="76" t="s">
        <v>1360</v>
      </c>
      <c r="D52" s="78">
        <v>41401</v>
      </c>
      <c r="E52" s="78">
        <f t="shared" si="4"/>
        <v>41416</v>
      </c>
      <c r="F52" s="78">
        <f t="shared" si="5"/>
        <v>41431</v>
      </c>
      <c r="G52" s="78">
        <v>41424</v>
      </c>
      <c r="H52" s="78" t="s">
        <v>551</v>
      </c>
      <c r="I52" s="76" t="s">
        <v>828</v>
      </c>
      <c r="J52" s="79">
        <v>41424</v>
      </c>
      <c r="K52" s="80" t="s">
        <v>824</v>
      </c>
      <c r="L52" s="118"/>
      <c r="M52" s="80" t="s">
        <v>1127</v>
      </c>
      <c r="N52" s="80"/>
    </row>
    <row r="53" spans="1:14" x14ac:dyDescent="0.25">
      <c r="A53" s="81" t="s">
        <v>523</v>
      </c>
      <c r="B53" s="81" t="s">
        <v>1363</v>
      </c>
      <c r="C53" s="76" t="s">
        <v>1360</v>
      </c>
      <c r="D53" s="78">
        <v>41401</v>
      </c>
      <c r="E53" s="78">
        <f t="shared" si="4"/>
        <v>41416</v>
      </c>
      <c r="F53" s="78">
        <f t="shared" si="5"/>
        <v>41431</v>
      </c>
      <c r="G53" s="78">
        <v>41423</v>
      </c>
      <c r="H53" s="78" t="s">
        <v>551</v>
      </c>
      <c r="I53" s="76" t="s">
        <v>828</v>
      </c>
      <c r="J53" s="79">
        <v>41423</v>
      </c>
      <c r="K53" s="81" t="s">
        <v>1042</v>
      </c>
      <c r="L53" s="81"/>
      <c r="M53" s="81" t="s">
        <v>1127</v>
      </c>
      <c r="N53" s="80"/>
    </row>
    <row r="54" spans="1:14" x14ac:dyDescent="0.25">
      <c r="A54" s="88" t="s">
        <v>930</v>
      </c>
      <c r="B54" s="88" t="s">
        <v>1366</v>
      </c>
      <c r="C54" s="76" t="s">
        <v>1360</v>
      </c>
      <c r="D54" s="78">
        <v>41401</v>
      </c>
      <c r="E54" s="78">
        <f t="shared" si="4"/>
        <v>41416</v>
      </c>
      <c r="F54" s="78">
        <f t="shared" si="5"/>
        <v>41431</v>
      </c>
      <c r="G54" s="78">
        <v>41411</v>
      </c>
      <c r="H54" s="78" t="s">
        <v>551</v>
      </c>
      <c r="I54" s="76" t="s">
        <v>33</v>
      </c>
      <c r="J54" s="79">
        <v>41411</v>
      </c>
      <c r="K54" s="80" t="s">
        <v>1042</v>
      </c>
      <c r="L54" s="80"/>
      <c r="M54" s="80" t="s">
        <v>1127</v>
      </c>
      <c r="N54" s="80"/>
    </row>
    <row r="55" spans="1:14" x14ac:dyDescent="0.25">
      <c r="A55" s="81" t="s">
        <v>867</v>
      </c>
      <c r="B55" s="81" t="s">
        <v>1376</v>
      </c>
      <c r="C55" s="76" t="s">
        <v>1360</v>
      </c>
      <c r="D55" s="78">
        <v>41401</v>
      </c>
      <c r="E55" s="78">
        <f t="shared" si="4"/>
        <v>41416</v>
      </c>
      <c r="F55" s="78">
        <f t="shared" si="5"/>
        <v>41431</v>
      </c>
      <c r="G55" s="78">
        <v>41408</v>
      </c>
      <c r="H55" s="78">
        <f>IF(G55&gt;0,G55+90,"N/A")</f>
        <v>41498</v>
      </c>
      <c r="I55" s="76" t="s">
        <v>854</v>
      </c>
      <c r="J55" s="79">
        <v>41506</v>
      </c>
      <c r="K55" s="80" t="s">
        <v>1042</v>
      </c>
      <c r="L55" s="80"/>
      <c r="M55" s="80" t="s">
        <v>69</v>
      </c>
      <c r="N55" s="80"/>
    </row>
    <row r="56" spans="1:14" x14ac:dyDescent="0.25">
      <c r="A56" s="81" t="s">
        <v>128</v>
      </c>
      <c r="B56" s="81" t="s">
        <v>1378</v>
      </c>
      <c r="C56" s="76" t="s">
        <v>1360</v>
      </c>
      <c r="D56" s="78">
        <v>41402</v>
      </c>
      <c r="E56" s="78">
        <f t="shared" si="4"/>
        <v>41417</v>
      </c>
      <c r="F56" s="78">
        <f t="shared" si="5"/>
        <v>41432</v>
      </c>
      <c r="G56" s="78">
        <v>41409</v>
      </c>
      <c r="H56" s="78" t="s">
        <v>551</v>
      </c>
      <c r="I56" s="76" t="s">
        <v>854</v>
      </c>
      <c r="J56" s="79">
        <v>41409</v>
      </c>
      <c r="K56" s="80" t="s">
        <v>1042</v>
      </c>
      <c r="L56" s="80"/>
      <c r="M56" s="80" t="s">
        <v>1127</v>
      </c>
      <c r="N56" s="80"/>
    </row>
    <row r="57" spans="1:14" x14ac:dyDescent="0.25">
      <c r="A57" s="81" t="s">
        <v>999</v>
      </c>
      <c r="B57" s="81" t="s">
        <v>1358</v>
      </c>
      <c r="C57" s="76" t="s">
        <v>1136</v>
      </c>
      <c r="D57" s="78">
        <v>41402</v>
      </c>
      <c r="E57" s="78">
        <f t="shared" si="4"/>
        <v>41417</v>
      </c>
      <c r="F57" s="78">
        <f t="shared" si="5"/>
        <v>41432</v>
      </c>
      <c r="G57" s="78">
        <v>41425</v>
      </c>
      <c r="H57" s="78" t="s">
        <v>551</v>
      </c>
      <c r="I57" s="76" t="s">
        <v>828</v>
      </c>
      <c r="J57" s="79">
        <v>41425</v>
      </c>
      <c r="K57" s="81" t="s">
        <v>1042</v>
      </c>
      <c r="L57" s="81"/>
      <c r="M57" s="81" t="s">
        <v>69</v>
      </c>
      <c r="N57" s="80"/>
    </row>
    <row r="58" spans="1:14" x14ac:dyDescent="0.25">
      <c r="A58" s="81" t="s">
        <v>1324</v>
      </c>
      <c r="B58" s="81" t="s">
        <v>1379</v>
      </c>
      <c r="C58" s="76" t="s">
        <v>1360</v>
      </c>
      <c r="D58" s="78">
        <v>41403</v>
      </c>
      <c r="E58" s="78">
        <f t="shared" si="4"/>
        <v>41418</v>
      </c>
      <c r="F58" s="78">
        <f t="shared" si="5"/>
        <v>41433</v>
      </c>
      <c r="G58" s="78">
        <v>41411</v>
      </c>
      <c r="H58" s="78">
        <f>IF(G58&gt;0,G58+90,"N/A")</f>
        <v>41501</v>
      </c>
      <c r="I58" s="76" t="s">
        <v>854</v>
      </c>
      <c r="J58" s="79">
        <v>41449</v>
      </c>
      <c r="K58" s="81" t="s">
        <v>1042</v>
      </c>
      <c r="L58" s="80"/>
      <c r="M58" s="80" t="s">
        <v>1127</v>
      </c>
      <c r="N58" s="80"/>
    </row>
    <row r="59" spans="1:14" x14ac:dyDescent="0.25">
      <c r="A59" s="91" t="s">
        <v>1003</v>
      </c>
      <c r="B59" s="91" t="s">
        <v>1368</v>
      </c>
      <c r="C59" s="76" t="s">
        <v>1360</v>
      </c>
      <c r="D59" s="78">
        <v>41407</v>
      </c>
      <c r="E59" s="78">
        <f t="shared" si="4"/>
        <v>41422</v>
      </c>
      <c r="F59" s="78">
        <f t="shared" si="5"/>
        <v>41437</v>
      </c>
      <c r="G59" s="78">
        <v>41423</v>
      </c>
      <c r="H59" s="78" t="s">
        <v>551</v>
      </c>
      <c r="I59" s="76" t="s">
        <v>968</v>
      </c>
      <c r="J59" s="79">
        <v>41413</v>
      </c>
      <c r="K59" s="81" t="s">
        <v>1042</v>
      </c>
      <c r="L59" s="81"/>
      <c r="M59" s="81" t="s">
        <v>69</v>
      </c>
      <c r="N59" s="80" t="e">
        <f>+L6A59:N59</f>
        <v>#NAME?</v>
      </c>
    </row>
    <row r="60" spans="1:14" x14ac:dyDescent="0.25">
      <c r="A60" s="87" t="s">
        <v>255</v>
      </c>
      <c r="B60" s="81" t="s">
        <v>1374</v>
      </c>
      <c r="C60" s="76" t="s">
        <v>1136</v>
      </c>
      <c r="D60" s="78">
        <v>41407</v>
      </c>
      <c r="E60" s="78">
        <f t="shared" si="4"/>
        <v>41422</v>
      </c>
      <c r="F60" s="78">
        <f t="shared" si="5"/>
        <v>41437</v>
      </c>
      <c r="G60" s="78">
        <v>41418</v>
      </c>
      <c r="H60" s="78">
        <f>IF(G60&gt;0,G60+90,"N/A")</f>
        <v>41508</v>
      </c>
      <c r="I60" s="76" t="s">
        <v>1264</v>
      </c>
      <c r="J60" s="79">
        <v>41513</v>
      </c>
      <c r="K60" s="80" t="s">
        <v>1042</v>
      </c>
      <c r="L60" s="80"/>
      <c r="M60" s="80" t="s">
        <v>69</v>
      </c>
      <c r="N60" s="80"/>
    </row>
    <row r="61" spans="1:14" x14ac:dyDescent="0.25">
      <c r="A61" s="81" t="s">
        <v>115</v>
      </c>
      <c r="B61" s="89" t="s">
        <v>1367</v>
      </c>
      <c r="C61" s="76" t="s">
        <v>1360</v>
      </c>
      <c r="D61" s="78">
        <v>41408</v>
      </c>
      <c r="E61" s="78">
        <f t="shared" si="4"/>
        <v>41423</v>
      </c>
      <c r="F61" s="78">
        <f t="shared" si="5"/>
        <v>41438</v>
      </c>
      <c r="G61" s="78">
        <v>41423</v>
      </c>
      <c r="H61" s="78">
        <f>IF(G61&gt;0,G61+90,"N/A")</f>
        <v>41513</v>
      </c>
      <c r="I61" s="76" t="s">
        <v>968</v>
      </c>
      <c r="J61" s="79">
        <v>41456</v>
      </c>
      <c r="K61" s="80" t="s">
        <v>1042</v>
      </c>
      <c r="L61" s="80"/>
      <c r="M61" s="80" t="s">
        <v>69</v>
      </c>
      <c r="N61" s="80"/>
    </row>
    <row r="62" spans="1:14" x14ac:dyDescent="0.25">
      <c r="A62" s="81" t="s">
        <v>652</v>
      </c>
      <c r="B62" s="81" t="s">
        <v>1369</v>
      </c>
      <c r="C62" s="76" t="s">
        <v>1360</v>
      </c>
      <c r="D62" s="78">
        <v>41408</v>
      </c>
      <c r="E62" s="78">
        <f t="shared" si="4"/>
        <v>41423</v>
      </c>
      <c r="F62" s="78">
        <f t="shared" si="5"/>
        <v>41438</v>
      </c>
      <c r="G62" s="78">
        <v>41408</v>
      </c>
      <c r="H62" s="78" t="s">
        <v>551</v>
      </c>
      <c r="I62" s="76" t="s">
        <v>968</v>
      </c>
      <c r="J62" s="79">
        <v>41425</v>
      </c>
      <c r="K62" s="81" t="s">
        <v>1042</v>
      </c>
      <c r="L62" s="81"/>
      <c r="M62" s="81" t="s">
        <v>1127</v>
      </c>
      <c r="N62" s="80"/>
    </row>
    <row r="63" spans="1:14" x14ac:dyDescent="0.25">
      <c r="A63" s="88" t="s">
        <v>156</v>
      </c>
      <c r="B63" s="88" t="s">
        <v>1372</v>
      </c>
      <c r="C63" s="76" t="s">
        <v>1360</v>
      </c>
      <c r="D63" s="78">
        <v>41408</v>
      </c>
      <c r="E63" s="78">
        <f t="shared" si="4"/>
        <v>41423</v>
      </c>
      <c r="F63" s="78">
        <f t="shared" si="5"/>
        <v>41438</v>
      </c>
      <c r="G63" s="78">
        <v>41438</v>
      </c>
      <c r="H63" s="78">
        <f>IF(G63&gt;0,G63+90,"N/A")</f>
        <v>41528</v>
      </c>
      <c r="I63" s="76" t="s">
        <v>1050</v>
      </c>
      <c r="J63" s="79">
        <v>41600</v>
      </c>
      <c r="K63" s="81" t="s">
        <v>824</v>
      </c>
      <c r="L63" s="80" t="s">
        <v>1492</v>
      </c>
      <c r="M63" s="80" t="s">
        <v>1127</v>
      </c>
      <c r="N63" s="80"/>
    </row>
    <row r="64" spans="1:14" x14ac:dyDescent="0.25">
      <c r="A64" s="81" t="s">
        <v>657</v>
      </c>
      <c r="B64" s="81" t="s">
        <v>30</v>
      </c>
      <c r="C64" s="76" t="s">
        <v>1360</v>
      </c>
      <c r="D64" s="78">
        <v>41408</v>
      </c>
      <c r="E64" s="78">
        <f t="shared" si="4"/>
        <v>41423</v>
      </c>
      <c r="F64" s="78">
        <f t="shared" si="5"/>
        <v>41438</v>
      </c>
      <c r="G64" s="78">
        <v>41425</v>
      </c>
      <c r="H64" s="78">
        <f>IF(G64&gt;0,G64+90,"N/A")</f>
        <v>41515</v>
      </c>
      <c r="I64" s="76" t="s">
        <v>1264</v>
      </c>
      <c r="J64" s="79">
        <v>41451</v>
      </c>
      <c r="K64" s="81" t="s">
        <v>1042</v>
      </c>
      <c r="L64" s="81"/>
      <c r="M64" s="81" t="s">
        <v>69</v>
      </c>
      <c r="N64" s="80"/>
    </row>
    <row r="65" spans="1:14" x14ac:dyDescent="0.25">
      <c r="A65" s="91" t="s">
        <v>19</v>
      </c>
      <c r="B65" s="91" t="s">
        <v>1370</v>
      </c>
      <c r="C65" s="76" t="s">
        <v>1360</v>
      </c>
      <c r="D65" s="78">
        <v>41409</v>
      </c>
      <c r="E65" s="78">
        <f t="shared" si="4"/>
        <v>41424</v>
      </c>
      <c r="F65" s="78">
        <f t="shared" si="5"/>
        <v>41439</v>
      </c>
      <c r="G65" s="78">
        <v>41422</v>
      </c>
      <c r="H65" s="78">
        <f>IF(G65&gt;0,G65+90,"N/A")</f>
        <v>41512</v>
      </c>
      <c r="I65" s="76" t="s">
        <v>968</v>
      </c>
      <c r="J65" s="79">
        <v>41495</v>
      </c>
      <c r="K65" s="81" t="s">
        <v>1042</v>
      </c>
      <c r="L65" s="81"/>
      <c r="M65" s="81" t="s">
        <v>1127</v>
      </c>
      <c r="N65" s="80"/>
    </row>
    <row r="66" spans="1:14" x14ac:dyDescent="0.25">
      <c r="A66" s="81" t="s">
        <v>163</v>
      </c>
      <c r="B66" s="81" t="s">
        <v>1371</v>
      </c>
      <c r="C66" s="76" t="s">
        <v>1360</v>
      </c>
      <c r="D66" s="78">
        <v>41409</v>
      </c>
      <c r="E66" s="78">
        <f t="shared" ref="E66:E97" si="7">IF(D66&gt;0,D66+15,"N/A")</f>
        <v>41424</v>
      </c>
      <c r="F66" s="78">
        <f t="shared" ref="F66:F97" si="8">IF(D66&gt;0,D66+30,"N/A")</f>
        <v>41439</v>
      </c>
      <c r="G66" s="78">
        <v>41438</v>
      </c>
      <c r="H66" s="78" t="s">
        <v>551</v>
      </c>
      <c r="I66" s="76" t="s">
        <v>1050</v>
      </c>
      <c r="J66" s="79">
        <v>41438</v>
      </c>
      <c r="K66" s="80" t="s">
        <v>1042</v>
      </c>
      <c r="L66" s="80"/>
      <c r="M66" s="80" t="s">
        <v>1127</v>
      </c>
      <c r="N66" s="80"/>
    </row>
    <row r="67" spans="1:14" x14ac:dyDescent="0.25">
      <c r="A67" s="81" t="s">
        <v>977</v>
      </c>
      <c r="B67" s="81" t="s">
        <v>1397</v>
      </c>
      <c r="C67" s="76" t="s">
        <v>1360</v>
      </c>
      <c r="D67" s="78">
        <v>41409</v>
      </c>
      <c r="E67" s="78">
        <f t="shared" si="7"/>
        <v>41424</v>
      </c>
      <c r="F67" s="78">
        <f t="shared" si="8"/>
        <v>41439</v>
      </c>
      <c r="G67" s="78">
        <v>41422</v>
      </c>
      <c r="H67" s="78" t="s">
        <v>551</v>
      </c>
      <c r="I67" s="76" t="s">
        <v>1264</v>
      </c>
      <c r="J67" s="79">
        <v>41422</v>
      </c>
      <c r="K67" s="80" t="s">
        <v>1042</v>
      </c>
      <c r="L67" s="80"/>
      <c r="M67" s="80" t="s">
        <v>1127</v>
      </c>
      <c r="N67" s="80"/>
    </row>
    <row r="68" spans="1:14" x14ac:dyDescent="0.25">
      <c r="A68" s="81" t="s">
        <v>376</v>
      </c>
      <c r="B68" s="81" t="s">
        <v>1373</v>
      </c>
      <c r="C68" s="76" t="s">
        <v>1360</v>
      </c>
      <c r="D68" s="78">
        <v>41410</v>
      </c>
      <c r="E68" s="78">
        <f t="shared" si="7"/>
        <v>41425</v>
      </c>
      <c r="F68" s="78">
        <f t="shared" si="8"/>
        <v>41440</v>
      </c>
      <c r="G68" s="78">
        <v>41439</v>
      </c>
      <c r="H68" s="78">
        <f t="shared" ref="H68:H75" si="9">IF(G68&gt;0,G68+90,"N/A")</f>
        <v>41529</v>
      </c>
      <c r="I68" s="76" t="s">
        <v>1050</v>
      </c>
      <c r="J68" s="79">
        <v>41625</v>
      </c>
      <c r="K68" s="80" t="s">
        <v>824</v>
      </c>
      <c r="L68" s="80" t="s">
        <v>1493</v>
      </c>
      <c r="M68" s="80" t="s">
        <v>1180</v>
      </c>
      <c r="N68" s="80"/>
    </row>
    <row r="69" spans="1:14" x14ac:dyDescent="0.25">
      <c r="A69" s="81" t="s">
        <v>528</v>
      </c>
      <c r="B69" s="81" t="s">
        <v>1375</v>
      </c>
      <c r="C69" s="76" t="s">
        <v>1360</v>
      </c>
      <c r="D69" s="78">
        <v>41411</v>
      </c>
      <c r="E69" s="78">
        <f t="shared" si="7"/>
        <v>41426</v>
      </c>
      <c r="F69" s="78">
        <f t="shared" si="8"/>
        <v>41441</v>
      </c>
      <c r="G69" s="78">
        <v>41425</v>
      </c>
      <c r="H69" s="78">
        <f t="shared" si="9"/>
        <v>41515</v>
      </c>
      <c r="I69" s="76" t="s">
        <v>1264</v>
      </c>
      <c r="J69" s="79">
        <v>41523</v>
      </c>
      <c r="K69" s="81" t="s">
        <v>1042</v>
      </c>
      <c r="L69" s="81"/>
      <c r="M69" s="81" t="s">
        <v>1127</v>
      </c>
      <c r="N69" s="80"/>
    </row>
    <row r="70" spans="1:14" x14ac:dyDescent="0.25">
      <c r="A70" s="81" t="s">
        <v>843</v>
      </c>
      <c r="B70" s="81" t="s">
        <v>1365</v>
      </c>
      <c r="C70" s="76" t="s">
        <v>1360</v>
      </c>
      <c r="D70" s="78">
        <v>41423</v>
      </c>
      <c r="E70" s="78">
        <f t="shared" si="7"/>
        <v>41438</v>
      </c>
      <c r="F70" s="78">
        <f t="shared" si="8"/>
        <v>41453</v>
      </c>
      <c r="G70" s="78">
        <v>41425</v>
      </c>
      <c r="H70" s="78">
        <f t="shared" si="9"/>
        <v>41515</v>
      </c>
      <c r="I70" s="76" t="s">
        <v>33</v>
      </c>
      <c r="J70" s="79">
        <v>41429</v>
      </c>
      <c r="K70" s="81" t="s">
        <v>1042</v>
      </c>
      <c r="L70" s="81"/>
      <c r="M70" s="81" t="s">
        <v>1127</v>
      </c>
      <c r="N70" s="80"/>
    </row>
    <row r="71" spans="1:14" x14ac:dyDescent="0.25">
      <c r="A71" s="88" t="s">
        <v>386</v>
      </c>
      <c r="B71" s="81" t="s">
        <v>1386</v>
      </c>
      <c r="C71" s="76" t="s">
        <v>1147</v>
      </c>
      <c r="D71" s="78">
        <v>41428</v>
      </c>
      <c r="E71" s="78">
        <f t="shared" si="7"/>
        <v>41443</v>
      </c>
      <c r="F71" s="78">
        <f t="shared" si="8"/>
        <v>41458</v>
      </c>
      <c r="G71" s="78">
        <v>41431</v>
      </c>
      <c r="H71" s="78">
        <f t="shared" si="9"/>
        <v>41521</v>
      </c>
      <c r="I71" s="76" t="s">
        <v>1402</v>
      </c>
      <c r="J71" s="79">
        <v>41508</v>
      </c>
      <c r="K71" s="80" t="s">
        <v>1042</v>
      </c>
      <c r="L71" s="80"/>
      <c r="M71" s="80" t="s">
        <v>1127</v>
      </c>
      <c r="N71" s="80"/>
    </row>
    <row r="72" spans="1:14" x14ac:dyDescent="0.25">
      <c r="A72" s="81" t="s">
        <v>806</v>
      </c>
      <c r="B72" s="76" t="s">
        <v>1387</v>
      </c>
      <c r="C72" s="76" t="s">
        <v>1149</v>
      </c>
      <c r="D72" s="78">
        <v>41429</v>
      </c>
      <c r="E72" s="78">
        <f t="shared" si="7"/>
        <v>41444</v>
      </c>
      <c r="F72" s="78">
        <f t="shared" si="8"/>
        <v>41459</v>
      </c>
      <c r="G72" s="78">
        <v>41451</v>
      </c>
      <c r="H72" s="78">
        <f t="shared" si="9"/>
        <v>41541</v>
      </c>
      <c r="I72" s="76" t="s">
        <v>1399</v>
      </c>
      <c r="J72" s="79">
        <v>41494</v>
      </c>
      <c r="K72" s="80" t="s">
        <v>1042</v>
      </c>
      <c r="L72" s="80"/>
      <c r="M72" s="80" t="s">
        <v>1127</v>
      </c>
      <c r="N72" s="80"/>
    </row>
    <row r="73" spans="1:14" x14ac:dyDescent="0.25">
      <c r="A73" s="81" t="s">
        <v>275</v>
      </c>
      <c r="B73" s="81" t="s">
        <v>276</v>
      </c>
      <c r="C73" s="76" t="s">
        <v>1147</v>
      </c>
      <c r="D73" s="78">
        <v>41442</v>
      </c>
      <c r="E73" s="78">
        <f t="shared" si="7"/>
        <v>41457</v>
      </c>
      <c r="F73" s="78">
        <f t="shared" si="8"/>
        <v>41472</v>
      </c>
      <c r="G73" s="78">
        <v>41456</v>
      </c>
      <c r="H73" s="78">
        <f t="shared" si="9"/>
        <v>41546</v>
      </c>
      <c r="I73" s="76" t="s">
        <v>1400</v>
      </c>
      <c r="J73" s="79">
        <v>41579</v>
      </c>
      <c r="K73" s="80" t="s">
        <v>1042</v>
      </c>
      <c r="L73" s="81" t="s">
        <v>1497</v>
      </c>
      <c r="M73" s="80" t="s">
        <v>1180</v>
      </c>
      <c r="N73" s="80"/>
    </row>
    <row r="74" spans="1:14" s="130" customFormat="1" x14ac:dyDescent="0.25">
      <c r="A74" s="133" t="s">
        <v>492</v>
      </c>
      <c r="B74" s="134" t="s">
        <v>1385</v>
      </c>
      <c r="C74" s="135" t="s">
        <v>1149</v>
      </c>
      <c r="D74" s="136">
        <v>41442</v>
      </c>
      <c r="E74" s="78">
        <f t="shared" si="7"/>
        <v>41457</v>
      </c>
      <c r="F74" s="78">
        <f t="shared" si="8"/>
        <v>41472</v>
      </c>
      <c r="G74" s="136">
        <v>41477</v>
      </c>
      <c r="H74" s="78">
        <f t="shared" si="9"/>
        <v>41567</v>
      </c>
      <c r="I74" s="135" t="s">
        <v>1401</v>
      </c>
      <c r="J74" s="79">
        <v>41620</v>
      </c>
      <c r="K74" s="80" t="s">
        <v>824</v>
      </c>
      <c r="L74" s="80"/>
      <c r="M74" s="80" t="s">
        <v>1129</v>
      </c>
      <c r="N74" s="80"/>
    </row>
    <row r="75" spans="1:14" x14ac:dyDescent="0.25">
      <c r="A75" s="70" t="s">
        <v>240</v>
      </c>
      <c r="B75" s="1" t="s">
        <v>241</v>
      </c>
      <c r="C75" s="57" t="s">
        <v>1149</v>
      </c>
      <c r="D75" s="61">
        <v>41443</v>
      </c>
      <c r="E75" s="62">
        <f t="shared" si="7"/>
        <v>41458</v>
      </c>
      <c r="F75" s="62">
        <f t="shared" si="8"/>
        <v>41473</v>
      </c>
      <c r="G75" s="61">
        <v>41467</v>
      </c>
      <c r="H75" s="62">
        <f t="shared" si="9"/>
        <v>41557</v>
      </c>
      <c r="I75" s="57" t="s">
        <v>1713</v>
      </c>
      <c r="J75" s="16"/>
      <c r="K75" s="8" t="s">
        <v>1128</v>
      </c>
      <c r="L75" s="8" t="s">
        <v>1736</v>
      </c>
      <c r="M75" s="8" t="s">
        <v>1129</v>
      </c>
      <c r="N75" s="8"/>
    </row>
    <row r="76" spans="1:14" x14ac:dyDescent="0.25">
      <c r="A76" s="75" t="s">
        <v>1380</v>
      </c>
      <c r="B76" s="86" t="s">
        <v>1381</v>
      </c>
      <c r="C76" s="76" t="s">
        <v>1149</v>
      </c>
      <c r="D76" s="78">
        <v>41446</v>
      </c>
      <c r="E76" s="78">
        <f t="shared" si="7"/>
        <v>41461</v>
      </c>
      <c r="F76" s="78">
        <f t="shared" si="8"/>
        <v>41476</v>
      </c>
      <c r="G76" s="78">
        <v>41446</v>
      </c>
      <c r="H76" s="78" t="s">
        <v>551</v>
      </c>
      <c r="I76" s="76" t="s">
        <v>1398</v>
      </c>
      <c r="J76" s="79">
        <v>41446</v>
      </c>
      <c r="K76" s="80" t="s">
        <v>1042</v>
      </c>
      <c r="L76" s="80"/>
      <c r="M76" s="80" t="s">
        <v>1127</v>
      </c>
      <c r="N76" s="80"/>
    </row>
    <row r="77" spans="1:14" x14ac:dyDescent="0.25">
      <c r="A77" s="75" t="s">
        <v>541</v>
      </c>
      <c r="B77" s="75" t="s">
        <v>1408</v>
      </c>
      <c r="C77" s="76" t="s">
        <v>1404</v>
      </c>
      <c r="D77" s="78">
        <v>41464</v>
      </c>
      <c r="E77" s="78">
        <f t="shared" si="7"/>
        <v>41479</v>
      </c>
      <c r="F77" s="78">
        <f t="shared" si="8"/>
        <v>41494</v>
      </c>
      <c r="G77" s="78">
        <v>41499</v>
      </c>
      <c r="H77" s="78">
        <f>IF(G77&gt;0,G77+90,"N/A")</f>
        <v>41589</v>
      </c>
      <c r="I77" s="76" t="s">
        <v>1407</v>
      </c>
      <c r="J77" s="79">
        <v>41577</v>
      </c>
      <c r="K77" s="80" t="s">
        <v>1042</v>
      </c>
      <c r="L77" s="80"/>
      <c r="M77" s="80" t="s">
        <v>1127</v>
      </c>
      <c r="N77" s="80"/>
    </row>
    <row r="78" spans="1:14" x14ac:dyDescent="0.25">
      <c r="A78" s="75" t="s">
        <v>408</v>
      </c>
      <c r="B78" s="84" t="s">
        <v>409</v>
      </c>
      <c r="C78" s="76" t="s">
        <v>1404</v>
      </c>
      <c r="D78" s="78">
        <v>41465</v>
      </c>
      <c r="E78" s="78">
        <f t="shared" si="7"/>
        <v>41480</v>
      </c>
      <c r="F78" s="78">
        <f t="shared" si="8"/>
        <v>41495</v>
      </c>
      <c r="G78" s="78">
        <v>41492</v>
      </c>
      <c r="H78" s="78">
        <f>IF(G78&gt;0,G78+90,"N/A")</f>
        <v>41582</v>
      </c>
      <c r="I78" s="76" t="s">
        <v>1407</v>
      </c>
      <c r="J78" s="79">
        <v>41557</v>
      </c>
      <c r="K78" s="80" t="s">
        <v>1042</v>
      </c>
      <c r="L78" s="80"/>
      <c r="M78" s="80" t="s">
        <v>69</v>
      </c>
      <c r="N78" s="80"/>
    </row>
    <row r="79" spans="1:14" s="130" customFormat="1" ht="15" customHeight="1" x14ac:dyDescent="0.25">
      <c r="A79" s="137" t="s">
        <v>81</v>
      </c>
      <c r="B79" s="137" t="s">
        <v>1406</v>
      </c>
      <c r="C79" s="76" t="s">
        <v>1404</v>
      </c>
      <c r="D79" s="78">
        <v>41471</v>
      </c>
      <c r="E79" s="78">
        <f t="shared" si="7"/>
        <v>41486</v>
      </c>
      <c r="F79" s="78">
        <f t="shared" si="8"/>
        <v>41501</v>
      </c>
      <c r="G79" s="78">
        <v>41480</v>
      </c>
      <c r="H79" s="78">
        <f>IF(G79&gt;0,G79+90,"N/A")</f>
        <v>41570</v>
      </c>
      <c r="I79" s="76" t="s">
        <v>1405</v>
      </c>
      <c r="J79" s="79">
        <v>41614</v>
      </c>
      <c r="K79" s="81" t="s">
        <v>824</v>
      </c>
      <c r="L79" s="80"/>
      <c r="M79" s="81" t="s">
        <v>1180</v>
      </c>
      <c r="N79" s="80"/>
    </row>
    <row r="80" spans="1:14" x14ac:dyDescent="0.25">
      <c r="A80" s="75" t="s">
        <v>421</v>
      </c>
      <c r="B80" s="75" t="s">
        <v>830</v>
      </c>
      <c r="C80" s="76" t="s">
        <v>1404</v>
      </c>
      <c r="D80" s="78">
        <v>41472</v>
      </c>
      <c r="E80" s="78">
        <f t="shared" si="7"/>
        <v>41487</v>
      </c>
      <c r="F80" s="78">
        <f t="shared" si="8"/>
        <v>41502</v>
      </c>
      <c r="G80" s="78">
        <v>41508</v>
      </c>
      <c r="H80" s="78">
        <f>IF(G80&gt;0,G80+90,"N/A")</f>
        <v>41598</v>
      </c>
      <c r="I80" s="76" t="s">
        <v>1407</v>
      </c>
      <c r="J80" s="79">
        <v>41544</v>
      </c>
      <c r="K80" s="81" t="s">
        <v>1042</v>
      </c>
      <c r="L80" s="80"/>
      <c r="M80" s="80" t="s">
        <v>1127</v>
      </c>
      <c r="N80" s="80" t="s">
        <v>618</v>
      </c>
    </row>
    <row r="81" spans="1:14" ht="15" customHeight="1" x14ac:dyDescent="0.25">
      <c r="A81" s="90" t="s">
        <v>840</v>
      </c>
      <c r="B81" s="75" t="s">
        <v>841</v>
      </c>
      <c r="C81" s="76" t="s">
        <v>1404</v>
      </c>
      <c r="D81" s="78">
        <v>41473</v>
      </c>
      <c r="E81" s="78">
        <f t="shared" si="7"/>
        <v>41488</v>
      </c>
      <c r="F81" s="78">
        <f t="shared" si="8"/>
        <v>41503</v>
      </c>
      <c r="G81" s="78">
        <v>41474</v>
      </c>
      <c r="H81" s="78" t="s">
        <v>551</v>
      </c>
      <c r="I81" s="76" t="s">
        <v>1405</v>
      </c>
      <c r="J81" s="79">
        <v>41474</v>
      </c>
      <c r="K81" s="80" t="s">
        <v>1042</v>
      </c>
      <c r="L81" s="80"/>
      <c r="M81" s="80" t="s">
        <v>1127</v>
      </c>
      <c r="N81" s="80"/>
    </row>
    <row r="82" spans="1:14" x14ac:dyDescent="0.25">
      <c r="A82" s="99" t="s">
        <v>816</v>
      </c>
      <c r="B82" s="75" t="s">
        <v>1403</v>
      </c>
      <c r="C82" s="76" t="s">
        <v>1404</v>
      </c>
      <c r="D82" s="78">
        <v>41478</v>
      </c>
      <c r="E82" s="78">
        <f t="shared" si="7"/>
        <v>41493</v>
      </c>
      <c r="F82" s="78">
        <f t="shared" si="8"/>
        <v>41508</v>
      </c>
      <c r="G82" s="78">
        <v>41491</v>
      </c>
      <c r="H82" s="78">
        <f>IF(G82&gt;0,G82+90,"N/A")</f>
        <v>41581</v>
      </c>
      <c r="I82" s="76" t="s">
        <v>1405</v>
      </c>
      <c r="J82" s="79">
        <v>41583</v>
      </c>
      <c r="K82" s="81" t="s">
        <v>1042</v>
      </c>
      <c r="L82" s="80"/>
      <c r="M82" s="80" t="s">
        <v>1127</v>
      </c>
      <c r="N82" s="80"/>
    </row>
    <row r="83" spans="1:14" x14ac:dyDescent="0.25">
      <c r="A83" s="75" t="s">
        <v>586</v>
      </c>
      <c r="B83" s="75" t="s">
        <v>1449</v>
      </c>
      <c r="C83" s="76" t="s">
        <v>1410</v>
      </c>
      <c r="D83" s="78">
        <v>41491</v>
      </c>
      <c r="E83" s="78">
        <f t="shared" si="7"/>
        <v>41506</v>
      </c>
      <c r="F83" s="78">
        <f t="shared" si="8"/>
        <v>41521</v>
      </c>
      <c r="G83" s="78">
        <v>41509</v>
      </c>
      <c r="H83" s="78">
        <f>IF(G83&gt;0,G83+90,"N/A")</f>
        <v>41599</v>
      </c>
      <c r="I83" s="76" t="s">
        <v>829</v>
      </c>
      <c r="J83" s="79">
        <v>41611</v>
      </c>
      <c r="K83" s="81" t="s">
        <v>824</v>
      </c>
      <c r="L83" s="81" t="s">
        <v>1504</v>
      </c>
      <c r="M83" s="80" t="s">
        <v>1129</v>
      </c>
      <c r="N83" s="80"/>
    </row>
    <row r="84" spans="1:14" x14ac:dyDescent="0.25">
      <c r="A84" s="100" t="s">
        <v>970</v>
      </c>
      <c r="B84" s="101" t="s">
        <v>971</v>
      </c>
      <c r="C84" s="76" t="s">
        <v>1410</v>
      </c>
      <c r="D84" s="78">
        <v>41491</v>
      </c>
      <c r="E84" s="78">
        <f t="shared" si="7"/>
        <v>41506</v>
      </c>
      <c r="F84" s="78">
        <f t="shared" si="8"/>
        <v>41521</v>
      </c>
      <c r="G84" s="78">
        <v>41520</v>
      </c>
      <c r="H84" s="78">
        <f>IF(G84&gt;0,G84+90,"N/A")</f>
        <v>41610</v>
      </c>
      <c r="I84" s="76" t="s">
        <v>33</v>
      </c>
      <c r="J84" s="79">
        <v>41596</v>
      </c>
      <c r="K84" s="81" t="s">
        <v>824</v>
      </c>
      <c r="L84" s="80"/>
      <c r="M84" s="81" t="s">
        <v>69</v>
      </c>
      <c r="N84" s="80"/>
    </row>
    <row r="85" spans="1:14" x14ac:dyDescent="0.25">
      <c r="A85" s="75" t="s">
        <v>377</v>
      </c>
      <c r="B85" s="75" t="s">
        <v>387</v>
      </c>
      <c r="C85" s="76" t="s">
        <v>1410</v>
      </c>
      <c r="D85" s="78">
        <v>41492</v>
      </c>
      <c r="E85" s="78">
        <f t="shared" si="7"/>
        <v>41507</v>
      </c>
      <c r="F85" s="78">
        <f t="shared" si="8"/>
        <v>41522</v>
      </c>
      <c r="G85" s="78">
        <v>41513</v>
      </c>
      <c r="H85" s="78">
        <f>IF(G85&gt;0,G85+90,"N/A")</f>
        <v>41603</v>
      </c>
      <c r="I85" s="76" t="s">
        <v>829</v>
      </c>
      <c r="J85" s="79">
        <v>41618</v>
      </c>
      <c r="K85" s="81" t="s">
        <v>824</v>
      </c>
      <c r="L85" s="80"/>
      <c r="M85" s="80" t="s">
        <v>1179</v>
      </c>
      <c r="N85" s="80"/>
    </row>
    <row r="86" spans="1:14" x14ac:dyDescent="0.25">
      <c r="A86" s="75" t="s">
        <v>768</v>
      </c>
      <c r="B86" s="86" t="s">
        <v>767</v>
      </c>
      <c r="C86" s="76" t="s">
        <v>1410</v>
      </c>
      <c r="D86" s="78">
        <v>41493</v>
      </c>
      <c r="E86" s="78">
        <f t="shared" si="7"/>
        <v>41508</v>
      </c>
      <c r="F86" s="78">
        <f t="shared" si="8"/>
        <v>41523</v>
      </c>
      <c r="G86" s="78">
        <v>41509</v>
      </c>
      <c r="H86" s="78">
        <f>IF(G86&gt;0,G86+90,"N/A")</f>
        <v>41599</v>
      </c>
      <c r="I86" s="76" t="s">
        <v>1264</v>
      </c>
      <c r="J86" s="79">
        <v>41565</v>
      </c>
      <c r="K86" s="81" t="s">
        <v>824</v>
      </c>
      <c r="L86" s="80"/>
      <c r="M86" s="80" t="s">
        <v>69</v>
      </c>
      <c r="N86" s="80"/>
    </row>
    <row r="87" spans="1:14" x14ac:dyDescent="0.25">
      <c r="A87" s="75" t="s">
        <v>54</v>
      </c>
      <c r="B87" s="75" t="s">
        <v>1419</v>
      </c>
      <c r="C87" s="76" t="s">
        <v>1410</v>
      </c>
      <c r="D87" s="78">
        <v>41493</v>
      </c>
      <c r="E87" s="78">
        <f t="shared" si="7"/>
        <v>41508</v>
      </c>
      <c r="F87" s="78">
        <f t="shared" si="8"/>
        <v>41523</v>
      </c>
      <c r="G87" s="78">
        <v>41520</v>
      </c>
      <c r="H87" s="78" t="s">
        <v>551</v>
      </c>
      <c r="I87" s="76" t="s">
        <v>33</v>
      </c>
      <c r="J87" s="79">
        <v>41520</v>
      </c>
      <c r="K87" s="81" t="s">
        <v>1042</v>
      </c>
      <c r="L87" s="80"/>
      <c r="M87" s="81" t="s">
        <v>1127</v>
      </c>
      <c r="N87" s="80"/>
    </row>
    <row r="88" spans="1:14" x14ac:dyDescent="0.25">
      <c r="A88" s="93" t="s">
        <v>1284</v>
      </c>
      <c r="B88" s="75" t="s">
        <v>1417</v>
      </c>
      <c r="C88" s="76" t="s">
        <v>1410</v>
      </c>
      <c r="D88" s="78">
        <v>41493</v>
      </c>
      <c r="E88" s="78">
        <f t="shared" si="7"/>
        <v>41508</v>
      </c>
      <c r="F88" s="78">
        <f t="shared" si="8"/>
        <v>41523</v>
      </c>
      <c r="G88" s="78">
        <v>41533</v>
      </c>
      <c r="H88" s="78" t="s">
        <v>551</v>
      </c>
      <c r="I88" s="76" t="s">
        <v>33</v>
      </c>
      <c r="J88" s="79">
        <v>41533</v>
      </c>
      <c r="K88" s="80" t="s">
        <v>1042</v>
      </c>
      <c r="L88" s="80"/>
      <c r="M88" s="80" t="s">
        <v>1127</v>
      </c>
      <c r="N88" s="80"/>
    </row>
    <row r="89" spans="1:14" x14ac:dyDescent="0.25">
      <c r="A89" s="75" t="s">
        <v>472</v>
      </c>
      <c r="B89" s="86" t="s">
        <v>1413</v>
      </c>
      <c r="C89" s="76" t="s">
        <v>1410</v>
      </c>
      <c r="D89" s="78">
        <v>41494</v>
      </c>
      <c r="E89" s="78">
        <f t="shared" si="7"/>
        <v>41509</v>
      </c>
      <c r="F89" s="78">
        <f t="shared" si="8"/>
        <v>41524</v>
      </c>
      <c r="G89" s="78">
        <v>41513</v>
      </c>
      <c r="H89" s="78">
        <f t="shared" ref="H89:H94" si="10">IF(G89&gt;0,G89+90,"N/A")</f>
        <v>41603</v>
      </c>
      <c r="I89" s="76" t="s">
        <v>1264</v>
      </c>
      <c r="J89" s="79">
        <v>41586</v>
      </c>
      <c r="K89" s="81" t="s">
        <v>824</v>
      </c>
      <c r="L89" s="81" t="s">
        <v>1499</v>
      </c>
      <c r="M89" s="80" t="s">
        <v>1129</v>
      </c>
      <c r="N89" s="80"/>
    </row>
    <row r="90" spans="1:14" x14ac:dyDescent="0.25">
      <c r="A90" s="86" t="s">
        <v>752</v>
      </c>
      <c r="B90" s="75" t="s">
        <v>1416</v>
      </c>
      <c r="C90" s="76" t="s">
        <v>1410</v>
      </c>
      <c r="D90" s="78">
        <v>41494</v>
      </c>
      <c r="E90" s="78">
        <f t="shared" si="7"/>
        <v>41509</v>
      </c>
      <c r="F90" s="78">
        <f t="shared" si="8"/>
        <v>41524</v>
      </c>
      <c r="G90" s="78">
        <v>41514</v>
      </c>
      <c r="H90" s="78">
        <f t="shared" si="10"/>
        <v>41604</v>
      </c>
      <c r="I90" s="76" t="s">
        <v>1090</v>
      </c>
      <c r="J90" s="79">
        <v>41600</v>
      </c>
      <c r="K90" s="81" t="s">
        <v>824</v>
      </c>
      <c r="L90" s="80"/>
      <c r="M90" s="81" t="s">
        <v>69</v>
      </c>
      <c r="N90" s="80"/>
    </row>
    <row r="91" spans="1:14" x14ac:dyDescent="0.25">
      <c r="A91" s="93" t="s">
        <v>865</v>
      </c>
      <c r="B91" s="75" t="s">
        <v>782</v>
      </c>
      <c r="C91" s="76" t="s">
        <v>1410</v>
      </c>
      <c r="D91" s="78">
        <v>41494</v>
      </c>
      <c r="E91" s="78">
        <f t="shared" si="7"/>
        <v>41509</v>
      </c>
      <c r="F91" s="78">
        <f t="shared" si="8"/>
        <v>41524</v>
      </c>
      <c r="G91" s="78">
        <v>41515</v>
      </c>
      <c r="H91" s="78">
        <f t="shared" si="10"/>
        <v>41605</v>
      </c>
      <c r="I91" s="76" t="s">
        <v>968</v>
      </c>
      <c r="J91" s="79">
        <v>41528</v>
      </c>
      <c r="K91" s="80" t="s">
        <v>1042</v>
      </c>
      <c r="L91" s="80"/>
      <c r="M91" s="80" t="s">
        <v>69</v>
      </c>
      <c r="N91" s="80"/>
    </row>
    <row r="92" spans="1:14" x14ac:dyDescent="0.25">
      <c r="A92" s="86" t="s">
        <v>567</v>
      </c>
      <c r="B92" s="93" t="s">
        <v>1440</v>
      </c>
      <c r="C92" s="80" t="s">
        <v>1410</v>
      </c>
      <c r="D92" s="79">
        <v>41501</v>
      </c>
      <c r="E92" s="79">
        <f t="shared" si="7"/>
        <v>41516</v>
      </c>
      <c r="F92" s="79">
        <f t="shared" si="8"/>
        <v>41531</v>
      </c>
      <c r="G92" s="79">
        <v>41516</v>
      </c>
      <c r="H92" s="79">
        <f t="shared" si="10"/>
        <v>41606</v>
      </c>
      <c r="I92" s="80" t="s">
        <v>1098</v>
      </c>
      <c r="J92" s="79">
        <v>41604</v>
      </c>
      <c r="K92" s="81" t="s">
        <v>1042</v>
      </c>
      <c r="L92" s="81" t="s">
        <v>1503</v>
      </c>
      <c r="M92" s="80" t="s">
        <v>1180</v>
      </c>
      <c r="N92" s="80"/>
    </row>
    <row r="93" spans="1:14" x14ac:dyDescent="0.25">
      <c r="A93" s="75" t="s">
        <v>847</v>
      </c>
      <c r="B93" s="75" t="s">
        <v>1415</v>
      </c>
      <c r="C93" s="76" t="s">
        <v>1410</v>
      </c>
      <c r="D93" s="78">
        <v>41505</v>
      </c>
      <c r="E93" s="78">
        <f t="shared" si="7"/>
        <v>41520</v>
      </c>
      <c r="F93" s="78">
        <f t="shared" si="8"/>
        <v>41535</v>
      </c>
      <c r="G93" s="78">
        <v>41522</v>
      </c>
      <c r="H93" s="78">
        <f t="shared" si="10"/>
        <v>41612</v>
      </c>
      <c r="I93" s="76" t="s">
        <v>968</v>
      </c>
      <c r="J93" s="79">
        <v>41590</v>
      </c>
      <c r="K93" s="81" t="s">
        <v>1042</v>
      </c>
      <c r="L93" s="80" t="s">
        <v>1466</v>
      </c>
      <c r="M93" s="80" t="s">
        <v>1180</v>
      </c>
      <c r="N93" s="80"/>
    </row>
    <row r="94" spans="1:14" x14ac:dyDescent="0.25">
      <c r="A94" s="75" t="s">
        <v>1361</v>
      </c>
      <c r="B94" s="93" t="s">
        <v>454</v>
      </c>
      <c r="C94" s="80" t="s">
        <v>1410</v>
      </c>
      <c r="D94" s="79">
        <v>41505</v>
      </c>
      <c r="E94" s="79">
        <f t="shared" si="7"/>
        <v>41520</v>
      </c>
      <c r="F94" s="79">
        <f t="shared" si="8"/>
        <v>41535</v>
      </c>
      <c r="G94" s="79">
        <v>41520</v>
      </c>
      <c r="H94" s="79">
        <f t="shared" si="10"/>
        <v>41610</v>
      </c>
      <c r="I94" s="80" t="s">
        <v>1098</v>
      </c>
      <c r="J94" s="79">
        <v>41568</v>
      </c>
      <c r="K94" s="81" t="s">
        <v>1042</v>
      </c>
      <c r="L94" s="80"/>
      <c r="M94" s="81" t="s">
        <v>1129</v>
      </c>
      <c r="N94" s="80"/>
    </row>
    <row r="95" spans="1:14" x14ac:dyDescent="0.25">
      <c r="A95" s="75" t="s">
        <v>1004</v>
      </c>
      <c r="B95" s="75" t="s">
        <v>1409</v>
      </c>
      <c r="C95" s="76" t="s">
        <v>1410</v>
      </c>
      <c r="D95" s="78">
        <v>41505</v>
      </c>
      <c r="E95" s="78">
        <f t="shared" si="7"/>
        <v>41520</v>
      </c>
      <c r="F95" s="78">
        <f t="shared" si="8"/>
        <v>41535</v>
      </c>
      <c r="G95" s="78">
        <v>41520</v>
      </c>
      <c r="H95" s="78" t="s">
        <v>551</v>
      </c>
      <c r="I95" s="76" t="s">
        <v>1050</v>
      </c>
      <c r="J95" s="79">
        <v>41520</v>
      </c>
      <c r="K95" s="80" t="s">
        <v>824</v>
      </c>
      <c r="L95" s="80"/>
      <c r="M95" s="80" t="s">
        <v>1127</v>
      </c>
      <c r="N95" s="80"/>
    </row>
    <row r="96" spans="1:14" x14ac:dyDescent="0.25">
      <c r="A96" s="75" t="s">
        <v>633</v>
      </c>
      <c r="B96" s="75" t="s">
        <v>1414</v>
      </c>
      <c r="C96" s="76" t="s">
        <v>1410</v>
      </c>
      <c r="D96" s="78">
        <v>41507</v>
      </c>
      <c r="E96" s="78">
        <f t="shared" si="7"/>
        <v>41522</v>
      </c>
      <c r="F96" s="78">
        <f t="shared" si="8"/>
        <v>41537</v>
      </c>
      <c r="G96" s="78">
        <v>41526</v>
      </c>
      <c r="H96" s="78">
        <f>IF(G96&gt;0,G96+90,"N/A")</f>
        <v>41616</v>
      </c>
      <c r="I96" s="76" t="s">
        <v>968</v>
      </c>
      <c r="J96" s="79">
        <v>41526</v>
      </c>
      <c r="K96" s="80" t="s">
        <v>1042</v>
      </c>
      <c r="L96" s="80"/>
      <c r="M96" s="80" t="s">
        <v>1127</v>
      </c>
      <c r="N96" s="80"/>
    </row>
    <row r="97" spans="1:14" x14ac:dyDescent="0.25">
      <c r="A97" s="75" t="s">
        <v>1038</v>
      </c>
      <c r="B97" s="75" t="s">
        <v>1412</v>
      </c>
      <c r="C97" s="81" t="s">
        <v>1410</v>
      </c>
      <c r="D97" s="92">
        <v>41507</v>
      </c>
      <c r="E97" s="92">
        <f t="shared" si="7"/>
        <v>41522</v>
      </c>
      <c r="F97" s="92">
        <f t="shared" si="8"/>
        <v>41537</v>
      </c>
      <c r="G97" s="92">
        <v>41520</v>
      </c>
      <c r="H97" s="92" t="s">
        <v>551</v>
      </c>
      <c r="I97" s="81" t="s">
        <v>1050</v>
      </c>
      <c r="J97" s="79">
        <v>41520</v>
      </c>
      <c r="K97" s="80" t="s">
        <v>1042</v>
      </c>
      <c r="L97" s="80"/>
      <c r="M97" s="80" t="s">
        <v>1127</v>
      </c>
      <c r="N97" s="80"/>
    </row>
    <row r="98" spans="1:14" x14ac:dyDescent="0.25">
      <c r="A98" s="75" t="s">
        <v>522</v>
      </c>
      <c r="B98" s="75" t="s">
        <v>1418</v>
      </c>
      <c r="C98" s="76" t="s">
        <v>1410</v>
      </c>
      <c r="D98" s="78">
        <v>41508</v>
      </c>
      <c r="E98" s="78">
        <f t="shared" ref="E98:E129" si="11">IF(D98&gt;0,D98+15,"N/A")</f>
        <v>41523</v>
      </c>
      <c r="F98" s="78">
        <f t="shared" ref="F98:F104" si="12">IF(D98&gt;0,D98+30,"N/A")</f>
        <v>41538</v>
      </c>
      <c r="G98" s="78">
        <v>41533</v>
      </c>
      <c r="H98" s="78" t="s">
        <v>551</v>
      </c>
      <c r="I98" s="76" t="s">
        <v>33</v>
      </c>
      <c r="J98" s="79">
        <v>41533</v>
      </c>
      <c r="K98" s="80" t="s">
        <v>1042</v>
      </c>
      <c r="L98" s="80"/>
      <c r="M98" s="80" t="s">
        <v>1127</v>
      </c>
      <c r="N98" s="80"/>
    </row>
    <row r="99" spans="1:14" x14ac:dyDescent="0.25">
      <c r="A99" s="101" t="s">
        <v>150</v>
      </c>
      <c r="B99" s="93" t="s">
        <v>1439</v>
      </c>
      <c r="C99" s="80" t="s">
        <v>1410</v>
      </c>
      <c r="D99" s="79">
        <v>41508</v>
      </c>
      <c r="E99" s="79">
        <f t="shared" si="11"/>
        <v>41523</v>
      </c>
      <c r="F99" s="79">
        <f t="shared" si="12"/>
        <v>41538</v>
      </c>
      <c r="G99" s="79">
        <v>41522</v>
      </c>
      <c r="H99" s="79">
        <f>IF(G99&gt;0,G99+90,"N/A")</f>
        <v>41612</v>
      </c>
      <c r="I99" s="80" t="s">
        <v>1098</v>
      </c>
      <c r="J99" s="79">
        <v>41598</v>
      </c>
      <c r="K99" s="81" t="s">
        <v>824</v>
      </c>
      <c r="L99" s="81" t="s">
        <v>1501</v>
      </c>
      <c r="M99" s="80" t="s">
        <v>1180</v>
      </c>
      <c r="N99" s="80"/>
    </row>
    <row r="100" spans="1:14" x14ac:dyDescent="0.25">
      <c r="A100" s="93" t="s">
        <v>488</v>
      </c>
      <c r="B100" s="93" t="s">
        <v>1438</v>
      </c>
      <c r="C100" s="80" t="s">
        <v>1208</v>
      </c>
      <c r="D100" s="79">
        <v>41514</v>
      </c>
      <c r="E100" s="79">
        <f t="shared" si="11"/>
        <v>41529</v>
      </c>
      <c r="F100" s="79">
        <f t="shared" si="12"/>
        <v>41544</v>
      </c>
      <c r="G100" s="79">
        <v>41550</v>
      </c>
      <c r="H100" s="92" t="s">
        <v>551</v>
      </c>
      <c r="I100" s="80" t="s">
        <v>1098</v>
      </c>
      <c r="J100" s="79">
        <v>41550</v>
      </c>
      <c r="K100" s="81" t="s">
        <v>1042</v>
      </c>
      <c r="L100" s="80"/>
      <c r="M100" s="81" t="s">
        <v>1127</v>
      </c>
      <c r="N100" s="80"/>
    </row>
    <row r="101" spans="1:14" x14ac:dyDescent="0.25">
      <c r="A101" s="93" t="s">
        <v>1017</v>
      </c>
      <c r="B101" s="93" t="s">
        <v>1018</v>
      </c>
      <c r="C101" s="76" t="s">
        <v>1208</v>
      </c>
      <c r="D101" s="79">
        <v>41521</v>
      </c>
      <c r="E101" s="79">
        <f t="shared" si="11"/>
        <v>41536</v>
      </c>
      <c r="F101" s="79">
        <f t="shared" si="12"/>
        <v>41551</v>
      </c>
      <c r="G101" s="79">
        <v>41533</v>
      </c>
      <c r="H101" s="79">
        <f t="shared" ref="H101:H113" si="13">IF(G101&gt;0,G101+90,"N/A")</f>
        <v>41623</v>
      </c>
      <c r="I101" s="76" t="s">
        <v>33</v>
      </c>
      <c r="J101" s="79">
        <v>41625</v>
      </c>
      <c r="K101" s="80" t="s">
        <v>824</v>
      </c>
      <c r="L101" s="80"/>
      <c r="M101" s="80" t="s">
        <v>1180</v>
      </c>
      <c r="N101" s="80"/>
    </row>
    <row r="102" spans="1:14" x14ac:dyDescent="0.25">
      <c r="A102" s="93" t="s">
        <v>122</v>
      </c>
      <c r="B102" s="93" t="s">
        <v>46</v>
      </c>
      <c r="C102" s="76" t="s">
        <v>1208</v>
      </c>
      <c r="D102" s="79">
        <v>41526</v>
      </c>
      <c r="E102" s="79">
        <f t="shared" si="11"/>
        <v>41541</v>
      </c>
      <c r="F102" s="79">
        <f t="shared" si="12"/>
        <v>41556</v>
      </c>
      <c r="G102" s="79">
        <v>41543</v>
      </c>
      <c r="H102" s="79">
        <f t="shared" si="13"/>
        <v>41633</v>
      </c>
      <c r="I102" s="76" t="s">
        <v>1264</v>
      </c>
      <c r="J102" s="79">
        <v>41604</v>
      </c>
      <c r="K102" s="81" t="s">
        <v>824</v>
      </c>
      <c r="L102" s="81" t="s">
        <v>1502</v>
      </c>
      <c r="M102" s="81" t="s">
        <v>1129</v>
      </c>
      <c r="N102" s="80"/>
    </row>
    <row r="103" spans="1:14" x14ac:dyDescent="0.25">
      <c r="A103" s="107" t="s">
        <v>497</v>
      </c>
      <c r="B103" s="107" t="s">
        <v>1425</v>
      </c>
      <c r="C103" s="103" t="s">
        <v>1208</v>
      </c>
      <c r="D103" s="104">
        <v>41527</v>
      </c>
      <c r="E103" s="104">
        <f t="shared" si="11"/>
        <v>41542</v>
      </c>
      <c r="F103" s="104">
        <f t="shared" si="12"/>
        <v>41557</v>
      </c>
      <c r="G103" s="104">
        <v>41529</v>
      </c>
      <c r="H103" s="104">
        <f t="shared" si="13"/>
        <v>41619</v>
      </c>
      <c r="I103" s="103" t="s">
        <v>829</v>
      </c>
      <c r="J103" s="108">
        <v>41621</v>
      </c>
      <c r="K103" s="109" t="s">
        <v>1042</v>
      </c>
      <c r="L103" s="109"/>
      <c r="M103" s="80" t="s">
        <v>69</v>
      </c>
      <c r="N103" s="80"/>
    </row>
    <row r="104" spans="1:14" x14ac:dyDescent="0.25">
      <c r="A104" s="80" t="s">
        <v>635</v>
      </c>
      <c r="B104" s="80" t="s">
        <v>1428</v>
      </c>
      <c r="C104" s="76" t="s">
        <v>1208</v>
      </c>
      <c r="D104" s="79">
        <v>41527</v>
      </c>
      <c r="E104" s="79">
        <f t="shared" si="11"/>
        <v>41542</v>
      </c>
      <c r="F104" s="79">
        <f t="shared" si="12"/>
        <v>41557</v>
      </c>
      <c r="G104" s="79">
        <v>41534</v>
      </c>
      <c r="H104" s="79">
        <f t="shared" si="13"/>
        <v>41624</v>
      </c>
      <c r="I104" s="76" t="s">
        <v>1264</v>
      </c>
      <c r="J104" s="79">
        <v>41544</v>
      </c>
      <c r="K104" s="81" t="s">
        <v>1042</v>
      </c>
      <c r="L104" s="80"/>
      <c r="M104" s="81" t="s">
        <v>1127</v>
      </c>
      <c r="N104" s="80"/>
    </row>
    <row r="105" spans="1:14" s="130" customFormat="1" x14ac:dyDescent="0.25">
      <c r="A105" s="80" t="s">
        <v>693</v>
      </c>
      <c r="B105" s="80" t="s">
        <v>1434</v>
      </c>
      <c r="C105" s="76" t="s">
        <v>1208</v>
      </c>
      <c r="D105" s="79">
        <v>41527</v>
      </c>
      <c r="E105" s="79">
        <f t="shared" si="11"/>
        <v>41542</v>
      </c>
      <c r="F105" s="79">
        <f>F103</f>
        <v>41557</v>
      </c>
      <c r="G105" s="79">
        <v>41543</v>
      </c>
      <c r="H105" s="79">
        <f t="shared" si="13"/>
        <v>41633</v>
      </c>
      <c r="I105" s="76" t="s">
        <v>33</v>
      </c>
      <c r="J105" s="79">
        <v>41626</v>
      </c>
      <c r="K105" s="80" t="s">
        <v>824</v>
      </c>
      <c r="L105" s="80" t="s">
        <v>618</v>
      </c>
      <c r="M105" s="80" t="s">
        <v>1180</v>
      </c>
      <c r="N105" s="80"/>
    </row>
    <row r="106" spans="1:14" x14ac:dyDescent="0.25">
      <c r="A106" s="81" t="s">
        <v>851</v>
      </c>
      <c r="B106" s="81" t="s">
        <v>1426</v>
      </c>
      <c r="C106" s="76" t="s">
        <v>1208</v>
      </c>
      <c r="D106" s="78">
        <v>41528</v>
      </c>
      <c r="E106" s="78">
        <f t="shared" si="11"/>
        <v>41543</v>
      </c>
      <c r="F106" s="78">
        <f t="shared" ref="F106:F141" si="14">IF(D106&gt;0,D106+30,"N/A")</f>
        <v>41558</v>
      </c>
      <c r="G106" s="78">
        <v>41540</v>
      </c>
      <c r="H106" s="78">
        <f t="shared" si="13"/>
        <v>41630</v>
      </c>
      <c r="I106" s="76" t="s">
        <v>829</v>
      </c>
      <c r="J106" s="79">
        <v>41275</v>
      </c>
      <c r="K106" s="81" t="s">
        <v>1042</v>
      </c>
      <c r="L106" s="80"/>
      <c r="M106" s="81" t="s">
        <v>69</v>
      </c>
      <c r="N106" s="80"/>
    </row>
    <row r="107" spans="1:14" x14ac:dyDescent="0.25">
      <c r="A107" s="80" t="s">
        <v>267</v>
      </c>
      <c r="B107" s="81" t="s">
        <v>1427</v>
      </c>
      <c r="C107" s="76" t="s">
        <v>1208</v>
      </c>
      <c r="D107" s="78">
        <v>41529</v>
      </c>
      <c r="E107" s="78">
        <f t="shared" si="11"/>
        <v>41544</v>
      </c>
      <c r="F107" s="78">
        <f t="shared" si="14"/>
        <v>41559</v>
      </c>
      <c r="G107" s="78">
        <v>41529</v>
      </c>
      <c r="H107" s="78">
        <f t="shared" si="13"/>
        <v>41619</v>
      </c>
      <c r="I107" s="76" t="s">
        <v>1264</v>
      </c>
      <c r="J107" s="79">
        <v>41575</v>
      </c>
      <c r="K107" s="81" t="s">
        <v>824</v>
      </c>
      <c r="L107" s="80"/>
      <c r="M107" s="81" t="s">
        <v>1127</v>
      </c>
      <c r="N107" s="80"/>
    </row>
    <row r="108" spans="1:14" x14ac:dyDescent="0.25">
      <c r="A108" s="91" t="s">
        <v>845</v>
      </c>
      <c r="B108" s="91" t="s">
        <v>1423</v>
      </c>
      <c r="C108" s="76" t="s">
        <v>1208</v>
      </c>
      <c r="D108" s="78">
        <v>41533</v>
      </c>
      <c r="E108" s="78">
        <f t="shared" si="11"/>
        <v>41548</v>
      </c>
      <c r="F108" s="78">
        <f t="shared" si="14"/>
        <v>41563</v>
      </c>
      <c r="G108" s="78">
        <v>41543</v>
      </c>
      <c r="H108" s="78">
        <f t="shared" si="13"/>
        <v>41633</v>
      </c>
      <c r="I108" s="76" t="s">
        <v>829</v>
      </c>
      <c r="J108" s="79">
        <v>41624</v>
      </c>
      <c r="K108" s="80" t="s">
        <v>824</v>
      </c>
      <c r="L108" s="80"/>
      <c r="M108" s="80" t="s">
        <v>69</v>
      </c>
      <c r="N108" s="80"/>
    </row>
    <row r="109" spans="1:14" x14ac:dyDescent="0.25">
      <c r="A109" s="95" t="s">
        <v>876</v>
      </c>
      <c r="B109" s="81" t="s">
        <v>1422</v>
      </c>
      <c r="C109" s="76" t="s">
        <v>1208</v>
      </c>
      <c r="D109" s="78">
        <v>41534</v>
      </c>
      <c r="E109" s="78">
        <f t="shared" si="11"/>
        <v>41549</v>
      </c>
      <c r="F109" s="78">
        <f t="shared" si="14"/>
        <v>41564</v>
      </c>
      <c r="G109" s="78">
        <v>41557</v>
      </c>
      <c r="H109" s="78">
        <f t="shared" si="13"/>
        <v>41647</v>
      </c>
      <c r="I109" s="76" t="s">
        <v>1050</v>
      </c>
      <c r="J109" s="79">
        <v>41577</v>
      </c>
      <c r="K109" s="80" t="s">
        <v>1042</v>
      </c>
      <c r="L109" s="80" t="s">
        <v>618</v>
      </c>
      <c r="M109" s="80" t="s">
        <v>1127</v>
      </c>
      <c r="N109" s="80"/>
    </row>
    <row r="110" spans="1:14" x14ac:dyDescent="0.25">
      <c r="A110" s="8" t="s">
        <v>1429</v>
      </c>
      <c r="B110" s="8" t="s">
        <v>1430</v>
      </c>
      <c r="C110" s="57" t="s">
        <v>1208</v>
      </c>
      <c r="D110" s="16">
        <v>41534</v>
      </c>
      <c r="E110" s="16">
        <f t="shared" si="11"/>
        <v>41549</v>
      </c>
      <c r="F110" s="16">
        <f t="shared" si="14"/>
        <v>41564</v>
      </c>
      <c r="G110" s="16">
        <v>41620</v>
      </c>
      <c r="H110" s="16">
        <f t="shared" si="13"/>
        <v>41710</v>
      </c>
      <c r="I110" s="57" t="s">
        <v>1734</v>
      </c>
      <c r="J110" s="16"/>
      <c r="K110" s="8" t="s">
        <v>1128</v>
      </c>
      <c r="L110" s="8"/>
      <c r="M110" s="8" t="s">
        <v>1129</v>
      </c>
      <c r="N110" s="8"/>
    </row>
    <row r="111" spans="1:14" x14ac:dyDescent="0.25">
      <c r="A111" s="8" t="s">
        <v>1431</v>
      </c>
      <c r="B111" s="8" t="s">
        <v>1432</v>
      </c>
      <c r="C111" s="57" t="s">
        <v>1208</v>
      </c>
      <c r="D111" s="16">
        <v>41534</v>
      </c>
      <c r="E111" s="16">
        <f t="shared" si="11"/>
        <v>41549</v>
      </c>
      <c r="F111" s="16">
        <f t="shared" si="14"/>
        <v>41564</v>
      </c>
      <c r="G111" s="16">
        <v>41620</v>
      </c>
      <c r="H111" s="16">
        <f t="shared" si="13"/>
        <v>41710</v>
      </c>
      <c r="I111" s="57" t="s">
        <v>1735</v>
      </c>
      <c r="J111" s="16"/>
      <c r="K111" s="8" t="s">
        <v>1128</v>
      </c>
      <c r="L111" s="8"/>
      <c r="M111" s="8" t="s">
        <v>1129</v>
      </c>
      <c r="N111" s="8"/>
    </row>
    <row r="112" spans="1:14" x14ac:dyDescent="0.25">
      <c r="A112" s="80" t="s">
        <v>810</v>
      </c>
      <c r="B112" s="80" t="s">
        <v>1436</v>
      </c>
      <c r="C112" s="80" t="s">
        <v>1208</v>
      </c>
      <c r="D112" s="79">
        <v>41534</v>
      </c>
      <c r="E112" s="79">
        <f t="shared" si="11"/>
        <v>41549</v>
      </c>
      <c r="F112" s="79">
        <f t="shared" si="14"/>
        <v>41564</v>
      </c>
      <c r="G112" s="79">
        <v>41544</v>
      </c>
      <c r="H112" s="79">
        <f t="shared" si="13"/>
        <v>41634</v>
      </c>
      <c r="I112" s="80" t="s">
        <v>828</v>
      </c>
      <c r="J112" s="79">
        <v>41628</v>
      </c>
      <c r="K112" s="81" t="s">
        <v>824</v>
      </c>
      <c r="L112" s="80"/>
      <c r="M112" s="80" t="s">
        <v>1460</v>
      </c>
      <c r="N112" s="80"/>
    </row>
    <row r="113" spans="1:14" x14ac:dyDescent="0.25">
      <c r="A113" s="80" t="s">
        <v>499</v>
      </c>
      <c r="B113" s="81" t="s">
        <v>577</v>
      </c>
      <c r="C113" s="76" t="s">
        <v>1208</v>
      </c>
      <c r="D113" s="78">
        <v>41535</v>
      </c>
      <c r="E113" s="78">
        <f t="shared" si="11"/>
        <v>41550</v>
      </c>
      <c r="F113" s="78">
        <f t="shared" si="14"/>
        <v>41565</v>
      </c>
      <c r="G113" s="78">
        <v>41540</v>
      </c>
      <c r="H113" s="78">
        <f t="shared" si="13"/>
        <v>41630</v>
      </c>
      <c r="I113" s="76" t="s">
        <v>1264</v>
      </c>
      <c r="J113" s="79">
        <v>41645</v>
      </c>
      <c r="K113" s="81" t="s">
        <v>1042</v>
      </c>
      <c r="L113" s="81" t="s">
        <v>1510</v>
      </c>
      <c r="M113" s="81" t="s">
        <v>69</v>
      </c>
      <c r="N113" s="80"/>
    </row>
    <row r="114" spans="1:14" x14ac:dyDescent="0.25">
      <c r="A114" s="81" t="s">
        <v>223</v>
      </c>
      <c r="B114" s="81" t="s">
        <v>1420</v>
      </c>
      <c r="C114" s="76" t="s">
        <v>1208</v>
      </c>
      <c r="D114" s="78">
        <v>41535</v>
      </c>
      <c r="E114" s="78">
        <f t="shared" si="11"/>
        <v>41550</v>
      </c>
      <c r="F114" s="78">
        <f t="shared" si="14"/>
        <v>41565</v>
      </c>
      <c r="G114" s="78">
        <v>41550</v>
      </c>
      <c r="H114" s="78" t="s">
        <v>551</v>
      </c>
      <c r="I114" s="76" t="s">
        <v>1050</v>
      </c>
      <c r="J114" s="79">
        <v>41550</v>
      </c>
      <c r="K114" s="80" t="s">
        <v>1042</v>
      </c>
      <c r="L114" s="80"/>
      <c r="M114" s="80" t="s">
        <v>1127</v>
      </c>
      <c r="N114" s="80"/>
    </row>
    <row r="115" spans="1:14" x14ac:dyDescent="0.25">
      <c r="A115" s="106" t="s">
        <v>121</v>
      </c>
      <c r="B115" s="76" t="s">
        <v>251</v>
      </c>
      <c r="C115" s="76" t="s">
        <v>1208</v>
      </c>
      <c r="D115" s="78">
        <v>41535</v>
      </c>
      <c r="E115" s="78">
        <f t="shared" si="11"/>
        <v>41550</v>
      </c>
      <c r="F115" s="78">
        <f t="shared" si="14"/>
        <v>41565</v>
      </c>
      <c r="G115" s="78">
        <v>41544</v>
      </c>
      <c r="H115" s="78">
        <f t="shared" ref="H115:H120" si="15">IF(G115&gt;0,G115+90,"N/A")</f>
        <v>41634</v>
      </c>
      <c r="I115" s="76" t="s">
        <v>1050</v>
      </c>
      <c r="J115" s="79">
        <v>41620</v>
      </c>
      <c r="K115" s="80" t="s">
        <v>1042</v>
      </c>
      <c r="L115" s="80"/>
      <c r="M115" s="80" t="s">
        <v>69</v>
      </c>
      <c r="N115" s="80"/>
    </row>
    <row r="116" spans="1:14" x14ac:dyDescent="0.25">
      <c r="A116" s="81" t="s">
        <v>1465</v>
      </c>
      <c r="B116" s="81" t="s">
        <v>1424</v>
      </c>
      <c r="C116" s="76" t="s">
        <v>1208</v>
      </c>
      <c r="D116" s="78">
        <v>41535</v>
      </c>
      <c r="E116" s="78">
        <f t="shared" si="11"/>
        <v>41550</v>
      </c>
      <c r="F116" s="78">
        <f t="shared" si="14"/>
        <v>41565</v>
      </c>
      <c r="G116" s="78">
        <v>41564</v>
      </c>
      <c r="H116" s="78">
        <f t="shared" si="15"/>
        <v>41654</v>
      </c>
      <c r="I116" s="76" t="s">
        <v>829</v>
      </c>
      <c r="J116" s="79">
        <v>41778</v>
      </c>
      <c r="K116" s="80" t="s">
        <v>824</v>
      </c>
      <c r="L116" s="80"/>
      <c r="M116" s="80" t="s">
        <v>1180</v>
      </c>
      <c r="N116" s="8"/>
    </row>
    <row r="117" spans="1:14" x14ac:dyDescent="0.25">
      <c r="A117" s="80" t="s">
        <v>781</v>
      </c>
      <c r="B117" s="80" t="s">
        <v>1437</v>
      </c>
      <c r="C117" s="80" t="s">
        <v>1208</v>
      </c>
      <c r="D117" s="79">
        <v>41537</v>
      </c>
      <c r="E117" s="79">
        <f t="shared" si="11"/>
        <v>41552</v>
      </c>
      <c r="F117" s="79">
        <f t="shared" si="14"/>
        <v>41567</v>
      </c>
      <c r="G117" s="79">
        <v>41549</v>
      </c>
      <c r="H117" s="79">
        <f t="shared" si="15"/>
        <v>41639</v>
      </c>
      <c r="I117" s="80" t="s">
        <v>828</v>
      </c>
      <c r="J117" s="79">
        <v>41596</v>
      </c>
      <c r="K117" s="81" t="s">
        <v>1042</v>
      </c>
      <c r="L117" s="80"/>
      <c r="M117" s="81" t="s">
        <v>69</v>
      </c>
      <c r="N117" s="80"/>
    </row>
    <row r="118" spans="1:14" s="130" customFormat="1" x14ac:dyDescent="0.25">
      <c r="A118" s="80" t="s">
        <v>871</v>
      </c>
      <c r="B118" s="80" t="s">
        <v>771</v>
      </c>
      <c r="C118" s="76" t="s">
        <v>1208</v>
      </c>
      <c r="D118" s="79">
        <v>41540</v>
      </c>
      <c r="E118" s="79">
        <f t="shared" si="11"/>
        <v>41555</v>
      </c>
      <c r="F118" s="79">
        <f t="shared" si="14"/>
        <v>41570</v>
      </c>
      <c r="G118" s="79">
        <v>41611</v>
      </c>
      <c r="H118" s="79">
        <f t="shared" si="15"/>
        <v>41701</v>
      </c>
      <c r="I118" s="76" t="s">
        <v>1090</v>
      </c>
      <c r="J118" s="79">
        <v>41781</v>
      </c>
      <c r="K118" s="81" t="s">
        <v>824</v>
      </c>
      <c r="L118" s="81" t="s">
        <v>1500</v>
      </c>
      <c r="M118" s="81" t="s">
        <v>69</v>
      </c>
      <c r="N118" s="80"/>
    </row>
    <row r="119" spans="1:14" x14ac:dyDescent="0.25">
      <c r="A119" s="80" t="s">
        <v>384</v>
      </c>
      <c r="B119" s="80" t="s">
        <v>1435</v>
      </c>
      <c r="C119" s="76" t="s">
        <v>1208</v>
      </c>
      <c r="D119" s="79">
        <v>41540</v>
      </c>
      <c r="E119" s="79">
        <f t="shared" si="11"/>
        <v>41555</v>
      </c>
      <c r="F119" s="79">
        <f t="shared" si="14"/>
        <v>41570</v>
      </c>
      <c r="G119" s="79">
        <v>41543</v>
      </c>
      <c r="H119" s="79">
        <f t="shared" si="15"/>
        <v>41633</v>
      </c>
      <c r="I119" s="76" t="s">
        <v>33</v>
      </c>
      <c r="J119" s="79">
        <v>41597</v>
      </c>
      <c r="K119" s="81" t="s">
        <v>1042</v>
      </c>
      <c r="L119" s="80"/>
      <c r="M119" s="80" t="s">
        <v>1127</v>
      </c>
      <c r="N119" s="80"/>
    </row>
    <row r="120" spans="1:14" s="130" customFormat="1" x14ac:dyDescent="0.25">
      <c r="A120" s="80" t="s">
        <v>870</v>
      </c>
      <c r="B120" s="80" t="s">
        <v>1433</v>
      </c>
      <c r="C120" s="76" t="s">
        <v>1208</v>
      </c>
      <c r="D120" s="79">
        <v>41541</v>
      </c>
      <c r="E120" s="79">
        <f t="shared" si="11"/>
        <v>41556</v>
      </c>
      <c r="F120" s="79">
        <f t="shared" si="14"/>
        <v>41571</v>
      </c>
      <c r="G120" s="79">
        <v>41549</v>
      </c>
      <c r="H120" s="79">
        <f t="shared" si="15"/>
        <v>41639</v>
      </c>
      <c r="I120" s="76" t="s">
        <v>1090</v>
      </c>
      <c r="J120" s="79">
        <v>41738</v>
      </c>
      <c r="K120" s="81" t="s">
        <v>824</v>
      </c>
      <c r="L120" s="81" t="s">
        <v>618</v>
      </c>
      <c r="M120" s="81" t="s">
        <v>1460</v>
      </c>
      <c r="N120" s="80"/>
    </row>
    <row r="121" spans="1:14" x14ac:dyDescent="0.25">
      <c r="A121" s="81" t="s">
        <v>257</v>
      </c>
      <c r="B121" s="81" t="s">
        <v>1421</v>
      </c>
      <c r="C121" s="76" t="s">
        <v>1208</v>
      </c>
      <c r="D121" s="78">
        <v>41547</v>
      </c>
      <c r="E121" s="78">
        <f t="shared" si="11"/>
        <v>41562</v>
      </c>
      <c r="F121" s="78">
        <f t="shared" si="14"/>
        <v>41577</v>
      </c>
      <c r="G121" s="78">
        <v>41579</v>
      </c>
      <c r="H121" s="78" t="s">
        <v>551</v>
      </c>
      <c r="I121" s="76" t="s">
        <v>1050</v>
      </c>
      <c r="J121" s="79">
        <v>41579</v>
      </c>
      <c r="K121" s="80" t="s">
        <v>1042</v>
      </c>
      <c r="L121" s="80"/>
      <c r="M121" s="80" t="s">
        <v>1127</v>
      </c>
      <c r="N121" s="80"/>
    </row>
    <row r="122" spans="1:14" ht="15" customHeight="1" x14ac:dyDescent="0.25">
      <c r="A122" s="4" t="s">
        <v>228</v>
      </c>
      <c r="B122" s="4" t="s">
        <v>1478</v>
      </c>
      <c r="C122" s="57" t="s">
        <v>1468</v>
      </c>
      <c r="D122" s="61">
        <v>41544</v>
      </c>
      <c r="E122" s="16">
        <f t="shared" si="11"/>
        <v>41559</v>
      </c>
      <c r="F122" s="16">
        <f t="shared" si="14"/>
        <v>41574</v>
      </c>
      <c r="G122" s="61">
        <v>41625</v>
      </c>
      <c r="H122" s="16">
        <f>IF(G122&gt;0,G122+90,"N/A")</f>
        <v>41715</v>
      </c>
      <c r="I122" s="57" t="s">
        <v>33</v>
      </c>
      <c r="J122" s="16"/>
      <c r="K122" s="4" t="s">
        <v>1128</v>
      </c>
      <c r="L122" s="8"/>
      <c r="M122" s="4" t="s">
        <v>1129</v>
      </c>
      <c r="N122" s="8"/>
    </row>
    <row r="123" spans="1:14" s="130" customFormat="1" x14ac:dyDescent="0.25">
      <c r="A123" s="81" t="s">
        <v>584</v>
      </c>
      <c r="B123" s="81" t="s">
        <v>1470</v>
      </c>
      <c r="C123" s="81" t="s">
        <v>1468</v>
      </c>
      <c r="D123" s="79">
        <v>41561</v>
      </c>
      <c r="E123" s="79">
        <f t="shared" si="11"/>
        <v>41576</v>
      </c>
      <c r="F123" s="79">
        <f t="shared" si="14"/>
        <v>41591</v>
      </c>
      <c r="G123" s="79">
        <v>41596</v>
      </c>
      <c r="H123" s="79">
        <f>IF(G123&gt;0,G123+90,"N/A")</f>
        <v>41686</v>
      </c>
      <c r="I123" s="81" t="s">
        <v>1471</v>
      </c>
      <c r="J123" s="92">
        <v>41705</v>
      </c>
      <c r="K123" s="81" t="s">
        <v>824</v>
      </c>
      <c r="L123" s="80"/>
      <c r="M123" s="81" t="s">
        <v>69</v>
      </c>
      <c r="N123" s="80"/>
    </row>
    <row r="124" spans="1:14" ht="15" customHeight="1" x14ac:dyDescent="0.25">
      <c r="A124" s="4" t="s">
        <v>881</v>
      </c>
      <c r="B124" s="4" t="s">
        <v>880</v>
      </c>
      <c r="C124" s="4" t="s">
        <v>1468</v>
      </c>
      <c r="D124" s="16">
        <v>41561</v>
      </c>
      <c r="E124" s="16">
        <f t="shared" si="11"/>
        <v>41576</v>
      </c>
      <c r="F124" s="16">
        <f t="shared" si="14"/>
        <v>41591</v>
      </c>
      <c r="G124" s="16">
        <v>41618</v>
      </c>
      <c r="H124" s="16">
        <f>IF(G124&gt;0,G124+90,"N/A")</f>
        <v>41708</v>
      </c>
      <c r="I124" s="4" t="s">
        <v>33</v>
      </c>
      <c r="J124" s="16"/>
      <c r="K124" s="4" t="s">
        <v>1128</v>
      </c>
      <c r="L124" s="8"/>
      <c r="M124" s="4" t="s">
        <v>1129</v>
      </c>
      <c r="N124" s="8"/>
    </row>
    <row r="125" spans="1:14" ht="15" customHeight="1" x14ac:dyDescent="0.25">
      <c r="A125" s="81" t="s">
        <v>878</v>
      </c>
      <c r="B125" s="81" t="s">
        <v>879</v>
      </c>
      <c r="C125" s="76" t="s">
        <v>1468</v>
      </c>
      <c r="D125" s="78">
        <v>41561</v>
      </c>
      <c r="E125" s="78">
        <f t="shared" si="11"/>
        <v>41576</v>
      </c>
      <c r="F125" s="78">
        <f t="shared" si="14"/>
        <v>41591</v>
      </c>
      <c r="G125" s="78">
        <v>41572</v>
      </c>
      <c r="H125" s="78">
        <f>IF(G125&gt;0,G125+90,"N/A")</f>
        <v>41662</v>
      </c>
      <c r="I125" s="76" t="s">
        <v>1471</v>
      </c>
      <c r="J125" s="79">
        <v>41620</v>
      </c>
      <c r="K125" s="81" t="s">
        <v>824</v>
      </c>
      <c r="L125" s="80"/>
      <c r="M125" s="81" t="s">
        <v>69</v>
      </c>
      <c r="N125" s="80"/>
    </row>
    <row r="126" spans="1:14" ht="15" customHeight="1" x14ac:dyDescent="0.25">
      <c r="A126" s="81" t="s">
        <v>747</v>
      </c>
      <c r="B126" s="81" t="s">
        <v>1479</v>
      </c>
      <c r="C126" s="76" t="s">
        <v>1468</v>
      </c>
      <c r="D126" s="78">
        <v>41561</v>
      </c>
      <c r="E126" s="79">
        <f t="shared" si="11"/>
        <v>41576</v>
      </c>
      <c r="F126" s="79">
        <f t="shared" si="14"/>
        <v>41591</v>
      </c>
      <c r="G126" s="78">
        <v>41572</v>
      </c>
      <c r="H126" s="92" t="s">
        <v>551</v>
      </c>
      <c r="I126" s="76" t="s">
        <v>828</v>
      </c>
      <c r="J126" s="79">
        <v>41572</v>
      </c>
      <c r="K126" s="81" t="s">
        <v>1042</v>
      </c>
      <c r="L126" s="80"/>
      <c r="M126" s="81" t="s">
        <v>1127</v>
      </c>
      <c r="N126" s="8" t="s">
        <v>1489</v>
      </c>
    </row>
    <row r="127" spans="1:14" ht="15.75" customHeight="1" x14ac:dyDescent="0.25">
      <c r="A127" s="81" t="s">
        <v>1472</v>
      </c>
      <c r="B127" s="81" t="s">
        <v>1473</v>
      </c>
      <c r="C127" s="81" t="s">
        <v>1468</v>
      </c>
      <c r="D127" s="79">
        <v>41562</v>
      </c>
      <c r="E127" s="79">
        <f t="shared" si="11"/>
        <v>41577</v>
      </c>
      <c r="F127" s="79">
        <f t="shared" si="14"/>
        <v>41592</v>
      </c>
      <c r="G127" s="79">
        <v>41568</v>
      </c>
      <c r="H127" s="79">
        <f t="shared" ref="H127:H135" si="16">IF(G127&gt;0,G127+90,"N/A")</f>
        <v>41658</v>
      </c>
      <c r="I127" s="81" t="s">
        <v>828</v>
      </c>
      <c r="J127" s="79">
        <v>41604</v>
      </c>
      <c r="K127" s="81" t="s">
        <v>1042</v>
      </c>
      <c r="L127" s="80"/>
      <c r="M127" s="81" t="s">
        <v>69</v>
      </c>
      <c r="N127" s="80"/>
    </row>
    <row r="128" spans="1:14" ht="15.75" customHeight="1" x14ac:dyDescent="0.25">
      <c r="A128" s="4" t="s">
        <v>882</v>
      </c>
      <c r="B128" s="4" t="s">
        <v>1474</v>
      </c>
      <c r="C128" s="4" t="s">
        <v>1468</v>
      </c>
      <c r="D128" s="16">
        <v>41562</v>
      </c>
      <c r="E128" s="16">
        <f t="shared" si="11"/>
        <v>41577</v>
      </c>
      <c r="F128" s="16">
        <f t="shared" si="14"/>
        <v>41592</v>
      </c>
      <c r="G128" s="16">
        <v>41621</v>
      </c>
      <c r="H128" s="16">
        <f t="shared" si="16"/>
        <v>41711</v>
      </c>
      <c r="I128" s="4" t="s">
        <v>1714</v>
      </c>
      <c r="J128" s="16"/>
      <c r="K128" s="8" t="s">
        <v>1128</v>
      </c>
      <c r="L128" s="8" t="s">
        <v>1733</v>
      </c>
      <c r="M128" s="8" t="s">
        <v>1180</v>
      </c>
      <c r="N128" s="8"/>
    </row>
    <row r="129" spans="1:17" ht="15.75" customHeight="1" x14ac:dyDescent="0.3">
      <c r="A129" s="81" t="s">
        <v>884</v>
      </c>
      <c r="B129" s="81" t="s">
        <v>1475</v>
      </c>
      <c r="C129" s="76" t="s">
        <v>1468</v>
      </c>
      <c r="D129" s="78">
        <v>41562</v>
      </c>
      <c r="E129" s="78">
        <f t="shared" si="11"/>
        <v>41577</v>
      </c>
      <c r="F129" s="78">
        <f t="shared" si="14"/>
        <v>41592</v>
      </c>
      <c r="G129" s="105"/>
      <c r="H129" s="78" t="str">
        <f t="shared" si="16"/>
        <v>N/A</v>
      </c>
      <c r="I129" s="76" t="s">
        <v>1471</v>
      </c>
      <c r="J129" s="79"/>
      <c r="K129" s="80"/>
      <c r="L129" s="81" t="s">
        <v>1476</v>
      </c>
      <c r="M129" s="80"/>
      <c r="N129" s="80"/>
    </row>
    <row r="130" spans="1:17" x14ac:dyDescent="0.25">
      <c r="A130" s="81" t="s">
        <v>371</v>
      </c>
      <c r="B130" s="81" t="s">
        <v>1480</v>
      </c>
      <c r="C130" s="76" t="s">
        <v>1468</v>
      </c>
      <c r="D130" s="78">
        <v>41563</v>
      </c>
      <c r="E130" s="79">
        <f t="shared" ref="E130:E141" si="17">IF(D130&gt;0,D130+15,"N/A")</f>
        <v>41578</v>
      </c>
      <c r="F130" s="79">
        <f t="shared" si="14"/>
        <v>41593</v>
      </c>
      <c r="G130" s="78">
        <v>41582</v>
      </c>
      <c r="H130" s="79">
        <f t="shared" si="16"/>
        <v>41672</v>
      </c>
      <c r="I130" s="76" t="s">
        <v>828</v>
      </c>
      <c r="J130" s="79">
        <v>41680</v>
      </c>
      <c r="K130" s="81" t="s">
        <v>1042</v>
      </c>
      <c r="L130" s="80"/>
      <c r="M130" s="81" t="s">
        <v>1179</v>
      </c>
      <c r="N130" s="80"/>
    </row>
    <row r="131" spans="1:17" ht="15.75" customHeight="1" x14ac:dyDescent="0.25">
      <c r="A131" s="81" t="s">
        <v>1711</v>
      </c>
      <c r="B131" s="81" t="s">
        <v>1467</v>
      </c>
      <c r="C131" s="81" t="s">
        <v>1468</v>
      </c>
      <c r="D131" s="79">
        <v>41568</v>
      </c>
      <c r="E131" s="79">
        <f t="shared" si="17"/>
        <v>41583</v>
      </c>
      <c r="F131" s="79">
        <f t="shared" si="14"/>
        <v>41598</v>
      </c>
      <c r="G131" s="79">
        <v>41627</v>
      </c>
      <c r="H131" s="79">
        <f t="shared" si="16"/>
        <v>41717</v>
      </c>
      <c r="I131" s="81" t="s">
        <v>1469</v>
      </c>
      <c r="J131" s="79">
        <v>41825</v>
      </c>
      <c r="K131" s="81" t="s">
        <v>824</v>
      </c>
      <c r="L131" s="81" t="s">
        <v>1648</v>
      </c>
      <c r="M131" s="81" t="s">
        <v>69</v>
      </c>
      <c r="N131" s="8"/>
    </row>
    <row r="132" spans="1:17" ht="15.75" customHeight="1" x14ac:dyDescent="0.3">
      <c r="A132" s="4" t="s">
        <v>885</v>
      </c>
      <c r="B132" s="4" t="s">
        <v>1477</v>
      </c>
      <c r="C132" s="57" t="s">
        <v>1468</v>
      </c>
      <c r="D132" s="61">
        <v>41569</v>
      </c>
      <c r="E132" s="16">
        <f t="shared" si="17"/>
        <v>41584</v>
      </c>
      <c r="F132" s="16">
        <f t="shared" si="14"/>
        <v>41599</v>
      </c>
      <c r="G132" s="73"/>
      <c r="H132" s="16" t="str">
        <f t="shared" si="16"/>
        <v>N/A</v>
      </c>
      <c r="I132" s="57" t="s">
        <v>1715</v>
      </c>
      <c r="J132" s="16"/>
      <c r="K132" s="4" t="s">
        <v>1128</v>
      </c>
      <c r="L132" s="4" t="s">
        <v>1746</v>
      </c>
      <c r="M132" s="4" t="s">
        <v>1129</v>
      </c>
      <c r="N132" s="8"/>
    </row>
    <row r="133" spans="1:17" ht="15.75" customHeight="1" x14ac:dyDescent="0.25">
      <c r="A133" s="102" t="s">
        <v>85</v>
      </c>
      <c r="B133" s="102" t="s">
        <v>1482</v>
      </c>
      <c r="C133" s="103" t="s">
        <v>1468</v>
      </c>
      <c r="D133" s="104">
        <v>41575</v>
      </c>
      <c r="E133" s="79">
        <f t="shared" si="17"/>
        <v>41590</v>
      </c>
      <c r="F133" s="79">
        <f t="shared" si="14"/>
        <v>41605</v>
      </c>
      <c r="G133" s="104">
        <v>41575</v>
      </c>
      <c r="H133" s="79">
        <f t="shared" si="16"/>
        <v>41665</v>
      </c>
      <c r="I133" s="103" t="s">
        <v>968</v>
      </c>
      <c r="J133" s="79">
        <v>41612</v>
      </c>
      <c r="K133" s="81" t="s">
        <v>1042</v>
      </c>
      <c r="L133" s="81" t="s">
        <v>1503</v>
      </c>
      <c r="M133" s="81" t="s">
        <v>1129</v>
      </c>
      <c r="N133" s="80"/>
    </row>
    <row r="134" spans="1:17" x14ac:dyDescent="0.25">
      <c r="A134" s="81" t="s">
        <v>1291</v>
      </c>
      <c r="B134" s="81" t="s">
        <v>1484</v>
      </c>
      <c r="C134" s="76" t="s">
        <v>1468</v>
      </c>
      <c r="D134" s="78">
        <v>41575</v>
      </c>
      <c r="E134" s="78">
        <f t="shared" si="17"/>
        <v>41590</v>
      </c>
      <c r="F134" s="78">
        <f t="shared" si="14"/>
        <v>41605</v>
      </c>
      <c r="G134" s="78">
        <v>41586</v>
      </c>
      <c r="H134" s="79">
        <f t="shared" si="16"/>
        <v>41676</v>
      </c>
      <c r="I134" s="76" t="s">
        <v>829</v>
      </c>
      <c r="J134" s="92">
        <v>41682</v>
      </c>
      <c r="K134" s="81" t="s">
        <v>1042</v>
      </c>
      <c r="L134" s="80"/>
      <c r="M134" s="81" t="s">
        <v>69</v>
      </c>
      <c r="N134" s="80"/>
    </row>
    <row r="135" spans="1:17" ht="15" customHeight="1" x14ac:dyDescent="0.25">
      <c r="A135" s="81" t="s">
        <v>1030</v>
      </c>
      <c r="B135" s="81" t="s">
        <v>1481</v>
      </c>
      <c r="C135" s="76" t="s">
        <v>1468</v>
      </c>
      <c r="D135" s="78">
        <v>41576</v>
      </c>
      <c r="E135" s="79">
        <f t="shared" si="17"/>
        <v>41591</v>
      </c>
      <c r="F135" s="79">
        <f t="shared" si="14"/>
        <v>41606</v>
      </c>
      <c r="G135" s="78">
        <v>41585</v>
      </c>
      <c r="H135" s="79">
        <f t="shared" si="16"/>
        <v>41675</v>
      </c>
      <c r="I135" s="76" t="s">
        <v>968</v>
      </c>
      <c r="J135" s="79">
        <v>41612</v>
      </c>
      <c r="K135" s="81" t="s">
        <v>1042</v>
      </c>
      <c r="L135" s="80"/>
      <c r="M135" s="81" t="s">
        <v>69</v>
      </c>
      <c r="N135" s="80"/>
    </row>
    <row r="136" spans="1:17" x14ac:dyDescent="0.25">
      <c r="A136" s="81" t="s">
        <v>1271</v>
      </c>
      <c r="B136" s="81" t="s">
        <v>1483</v>
      </c>
      <c r="C136" s="76" t="s">
        <v>1468</v>
      </c>
      <c r="D136" s="78">
        <v>41577</v>
      </c>
      <c r="E136" s="79">
        <f t="shared" si="17"/>
        <v>41592</v>
      </c>
      <c r="F136" s="79">
        <f t="shared" si="14"/>
        <v>41607</v>
      </c>
      <c r="G136" s="78">
        <v>41604</v>
      </c>
      <c r="H136" s="79" t="s">
        <v>551</v>
      </c>
      <c r="I136" s="76" t="s">
        <v>1090</v>
      </c>
      <c r="J136" s="79">
        <v>41604</v>
      </c>
      <c r="K136" s="80" t="s">
        <v>1042</v>
      </c>
      <c r="L136" s="80"/>
      <c r="M136" s="80" t="s">
        <v>69</v>
      </c>
      <c r="N136" s="80"/>
    </row>
    <row r="137" spans="1:17" s="130" customFormat="1" x14ac:dyDescent="0.25">
      <c r="A137" s="81" t="s">
        <v>1485</v>
      </c>
      <c r="B137" s="81" t="s">
        <v>1486</v>
      </c>
      <c r="C137" s="76" t="s">
        <v>1265</v>
      </c>
      <c r="D137" s="78">
        <v>41590</v>
      </c>
      <c r="E137" s="78">
        <f t="shared" si="17"/>
        <v>41605</v>
      </c>
      <c r="F137" s="78">
        <f t="shared" si="14"/>
        <v>41620</v>
      </c>
      <c r="G137" s="78">
        <v>41604</v>
      </c>
      <c r="H137" s="79">
        <f>IF(G137&gt;0,G137+90,"N/A")</f>
        <v>41694</v>
      </c>
      <c r="I137" s="76" t="s">
        <v>854</v>
      </c>
      <c r="J137" s="79">
        <v>41437</v>
      </c>
      <c r="K137" s="81" t="s">
        <v>824</v>
      </c>
      <c r="L137" s="80"/>
      <c r="M137" s="81" t="s">
        <v>69</v>
      </c>
      <c r="N137" s="80"/>
    </row>
    <row r="138" spans="1:17" x14ac:dyDescent="0.25">
      <c r="A138" s="81" t="s">
        <v>1488</v>
      </c>
      <c r="B138" s="81" t="s">
        <v>1487</v>
      </c>
      <c r="C138" s="76" t="s">
        <v>1265</v>
      </c>
      <c r="D138" s="78">
        <v>41590</v>
      </c>
      <c r="E138" s="78">
        <f t="shared" si="17"/>
        <v>41605</v>
      </c>
      <c r="F138" s="78">
        <f t="shared" si="14"/>
        <v>41620</v>
      </c>
      <c r="G138" s="78">
        <v>41597</v>
      </c>
      <c r="H138" s="79">
        <f>IF(G138&gt;0,G138+90,"N/A")</f>
        <v>41687</v>
      </c>
      <c r="I138" s="76" t="s">
        <v>828</v>
      </c>
      <c r="J138" s="79">
        <v>41660</v>
      </c>
      <c r="K138" s="81" t="s">
        <v>1042</v>
      </c>
      <c r="L138" s="80" t="s">
        <v>1537</v>
      </c>
      <c r="M138" s="81" t="s">
        <v>1180</v>
      </c>
      <c r="N138" s="80"/>
    </row>
    <row r="139" spans="1:17" s="130" customFormat="1" x14ac:dyDescent="0.25">
      <c r="A139" s="81" t="s">
        <v>1507</v>
      </c>
      <c r="B139" s="81" t="s">
        <v>1303</v>
      </c>
      <c r="C139" s="76" t="s">
        <v>1265</v>
      </c>
      <c r="D139" s="78">
        <v>41599</v>
      </c>
      <c r="E139" s="78">
        <f t="shared" si="17"/>
        <v>41614</v>
      </c>
      <c r="F139" s="78">
        <f t="shared" si="14"/>
        <v>41629</v>
      </c>
      <c r="G139" s="78">
        <v>41716</v>
      </c>
      <c r="H139" s="79" t="s">
        <v>239</v>
      </c>
      <c r="I139" s="76" t="s">
        <v>233</v>
      </c>
      <c r="J139" s="79">
        <v>41716</v>
      </c>
      <c r="K139" s="81" t="s">
        <v>824</v>
      </c>
      <c r="L139" s="80"/>
      <c r="M139" s="81"/>
      <c r="N139" s="80"/>
    </row>
    <row r="140" spans="1:17" x14ac:dyDescent="0.25">
      <c r="A140" s="81" t="s">
        <v>1490</v>
      </c>
      <c r="B140" s="81" t="s">
        <v>1491</v>
      </c>
      <c r="C140" s="76" t="s">
        <v>1265</v>
      </c>
      <c r="D140" s="78">
        <v>41599</v>
      </c>
      <c r="E140" s="78">
        <f t="shared" si="17"/>
        <v>41614</v>
      </c>
      <c r="F140" s="78">
        <f t="shared" si="14"/>
        <v>41629</v>
      </c>
      <c r="G140" s="78">
        <v>41647</v>
      </c>
      <c r="H140" s="79">
        <f>IF(G140&gt;0,G140+90,"N/A")</f>
        <v>41737</v>
      </c>
      <c r="I140" s="76" t="s">
        <v>1264</v>
      </c>
      <c r="J140" s="79">
        <v>41740</v>
      </c>
      <c r="K140" s="80" t="s">
        <v>824</v>
      </c>
      <c r="L140" s="80"/>
      <c r="M140" s="80" t="s">
        <v>1127</v>
      </c>
      <c r="N140" s="80" t="s">
        <v>1652</v>
      </c>
    </row>
    <row r="141" spans="1:17" x14ac:dyDescent="0.25">
      <c r="A141" s="81" t="s">
        <v>1505</v>
      </c>
      <c r="B141" s="81" t="s">
        <v>1506</v>
      </c>
      <c r="C141" s="76" t="s">
        <v>1265</v>
      </c>
      <c r="D141" s="78">
        <v>41604</v>
      </c>
      <c r="E141" s="78">
        <f t="shared" si="17"/>
        <v>41619</v>
      </c>
      <c r="F141" s="78">
        <f t="shared" si="14"/>
        <v>41634</v>
      </c>
      <c r="G141" s="78">
        <v>41618</v>
      </c>
      <c r="H141" s="79">
        <f>IF(G141&gt;0,G141+90,"N/A")</f>
        <v>41708</v>
      </c>
      <c r="I141" s="76" t="s">
        <v>33</v>
      </c>
      <c r="J141" s="79">
        <v>41620</v>
      </c>
      <c r="K141" s="81" t="s">
        <v>1042</v>
      </c>
      <c r="L141" s="80"/>
      <c r="M141" s="81" t="s">
        <v>1127</v>
      </c>
      <c r="N141" s="80"/>
    </row>
    <row r="142" spans="1:17" s="140" customFormat="1" x14ac:dyDescent="0.25">
      <c r="A142" s="81" t="s">
        <v>1519</v>
      </c>
      <c r="B142" s="81" t="s">
        <v>1520</v>
      </c>
      <c r="C142" s="138" t="s">
        <v>1286</v>
      </c>
      <c r="D142" s="141">
        <v>41648</v>
      </c>
      <c r="E142" s="141">
        <f>IF(D142&gt;0,D142+15,"N/A")</f>
        <v>41663</v>
      </c>
      <c r="F142" s="142">
        <f>IF(D142&gt;0,D142+30,"N/A")</f>
        <v>41678</v>
      </c>
      <c r="G142" s="143">
        <v>41697</v>
      </c>
      <c r="H142" s="139" t="s">
        <v>551</v>
      </c>
      <c r="I142" s="140" t="s">
        <v>33</v>
      </c>
      <c r="J142" s="143">
        <v>41697</v>
      </c>
      <c r="K142" s="144" t="s">
        <v>824</v>
      </c>
      <c r="N142" s="138"/>
    </row>
    <row r="143" spans="1:17" s="140" customFormat="1" x14ac:dyDescent="0.25">
      <c r="A143" s="81" t="s">
        <v>1534</v>
      </c>
      <c r="B143" s="81" t="s">
        <v>1535</v>
      </c>
      <c r="C143" s="81" t="s">
        <v>1286</v>
      </c>
      <c r="D143" s="92">
        <v>41662</v>
      </c>
      <c r="E143" s="92">
        <f>IF(D143&gt;0,D143+15,"N/A")</f>
        <v>41677</v>
      </c>
      <c r="F143" s="139">
        <f>IF(D143&gt;0,D143+30,"N/A")</f>
        <v>41692</v>
      </c>
      <c r="G143" s="92">
        <v>41683</v>
      </c>
      <c r="H143" s="139" t="s">
        <v>551</v>
      </c>
      <c r="I143" s="81" t="s">
        <v>1050</v>
      </c>
      <c r="J143" s="92">
        <v>41683</v>
      </c>
      <c r="K143" s="81" t="s">
        <v>824</v>
      </c>
      <c r="L143" s="81"/>
    </row>
    <row r="144" spans="1:17" s="2" customFormat="1" x14ac:dyDescent="0.25">
      <c r="A144" s="81" t="s">
        <v>1521</v>
      </c>
      <c r="B144" s="81" t="s">
        <v>498</v>
      </c>
      <c r="C144" s="81" t="s">
        <v>1286</v>
      </c>
      <c r="D144" s="92">
        <v>41666</v>
      </c>
      <c r="E144" s="92">
        <f>IF(D144&gt;0,D144+15,"N/A")</f>
        <v>41681</v>
      </c>
      <c r="F144" s="139">
        <f>IF(D144&gt;0,D144+30,"N/A")</f>
        <v>41696</v>
      </c>
      <c r="G144" s="92">
        <v>41667</v>
      </c>
      <c r="H144" s="139" t="s">
        <v>551</v>
      </c>
      <c r="I144" s="81" t="s">
        <v>828</v>
      </c>
      <c r="J144" s="92">
        <v>41667</v>
      </c>
      <c r="K144" s="81" t="s">
        <v>824</v>
      </c>
      <c r="L144" s="81"/>
      <c r="M144" s="140" t="s">
        <v>69</v>
      </c>
      <c r="N144" s="140"/>
      <c r="O144" s="5"/>
      <c r="P144" s="5"/>
      <c r="Q144" s="5"/>
    </row>
    <row r="145" spans="1:17" ht="15.6" x14ac:dyDescent="0.3">
      <c r="A145" s="120" t="s">
        <v>1529</v>
      </c>
      <c r="B145" s="120" t="s">
        <v>1530</v>
      </c>
      <c r="C145" s="120" t="s">
        <v>1286</v>
      </c>
      <c r="D145" s="121">
        <v>41668</v>
      </c>
      <c r="E145" s="121">
        <f>IF(D145&gt;0,D145+15,"N/A")</f>
        <v>41683</v>
      </c>
      <c r="F145" s="122">
        <f>IF(D145&gt;0,D145+30,"N/A")</f>
        <v>41698</v>
      </c>
      <c r="G145" s="121">
        <v>41691</v>
      </c>
      <c r="H145" s="122">
        <f>IF(G145&gt;0,G145+90,"N/A")</f>
        <v>41781</v>
      </c>
      <c r="I145" s="120" t="s">
        <v>819</v>
      </c>
      <c r="J145" s="121">
        <v>41725</v>
      </c>
      <c r="K145" s="120" t="s">
        <v>824</v>
      </c>
      <c r="L145" s="120"/>
      <c r="M145" s="123" t="s">
        <v>1127</v>
      </c>
      <c r="N145" s="123"/>
      <c r="O145" s="113"/>
      <c r="P145" s="113"/>
      <c r="Q145" s="113"/>
    </row>
    <row r="146" spans="1:17" x14ac:dyDescent="0.25">
      <c r="A146" s="4"/>
      <c r="B146" s="4"/>
      <c r="C146" s="57"/>
      <c r="D146" s="61"/>
      <c r="E146" s="61"/>
      <c r="F146" s="61"/>
      <c r="G146" s="61"/>
      <c r="H146" s="61"/>
      <c r="I146" s="57"/>
      <c r="J146" s="16"/>
      <c r="K146" s="8"/>
      <c r="L146" s="8"/>
      <c r="M146" s="8"/>
      <c r="N146" s="8"/>
    </row>
    <row r="147" spans="1:17" x14ac:dyDescent="0.25">
      <c r="A147" s="4"/>
      <c r="B147" s="4"/>
      <c r="C147" s="57"/>
      <c r="D147" s="61"/>
      <c r="E147" s="61"/>
      <c r="F147" s="61"/>
      <c r="G147" s="61"/>
      <c r="H147" s="61"/>
      <c r="I147" s="57"/>
      <c r="J147" s="16"/>
      <c r="K147" s="8"/>
      <c r="L147" s="8"/>
      <c r="M147" s="8"/>
      <c r="N147" s="8"/>
    </row>
    <row r="148" spans="1:17" ht="15.6" x14ac:dyDescent="0.3">
      <c r="A148" s="4"/>
      <c r="B148" s="63" t="s">
        <v>1444</v>
      </c>
      <c r="C148" s="57"/>
      <c r="D148" s="61"/>
      <c r="E148" s="62"/>
      <c r="F148" s="62"/>
      <c r="G148" s="61"/>
      <c r="H148" s="62"/>
      <c r="I148" s="57"/>
      <c r="J148" s="16"/>
      <c r="K148" s="8"/>
      <c r="L148" s="8"/>
      <c r="M148" s="8"/>
      <c r="N148" s="8"/>
    </row>
    <row r="149" spans="1:17" x14ac:dyDescent="0.25">
      <c r="A149" s="1" t="s">
        <v>12</v>
      </c>
      <c r="B149" s="1" t="s">
        <v>13</v>
      </c>
      <c r="C149" s="57" t="s">
        <v>1322</v>
      </c>
      <c r="D149" s="61"/>
      <c r="E149" s="62"/>
      <c r="F149" s="62"/>
      <c r="G149" s="61" t="s">
        <v>828</v>
      </c>
      <c r="H149" s="62"/>
      <c r="I149" s="57"/>
      <c r="J149" s="16"/>
      <c r="K149" s="16" t="s">
        <v>1323</v>
      </c>
      <c r="L149" s="16"/>
      <c r="M149" s="8"/>
      <c r="N149" s="8"/>
    </row>
    <row r="150" spans="1:17" x14ac:dyDescent="0.25">
      <c r="A150" s="1" t="s">
        <v>186</v>
      </c>
      <c r="B150" s="1" t="s">
        <v>460</v>
      </c>
      <c r="C150" s="57" t="s">
        <v>1322</v>
      </c>
      <c r="D150" s="61"/>
      <c r="E150" s="62"/>
      <c r="F150" s="62"/>
      <c r="G150" s="61" t="s">
        <v>1098</v>
      </c>
      <c r="H150" s="62"/>
      <c r="I150" s="57"/>
      <c r="J150" s="16"/>
      <c r="K150" s="16" t="s">
        <v>1323</v>
      </c>
      <c r="L150" s="16"/>
      <c r="M150" s="8"/>
      <c r="N150" s="8"/>
    </row>
    <row r="151" spans="1:17" x14ac:dyDescent="0.25">
      <c r="A151" s="3" t="s">
        <v>257</v>
      </c>
      <c r="B151" s="3" t="s">
        <v>258</v>
      </c>
      <c r="C151" s="57" t="s">
        <v>1322</v>
      </c>
      <c r="D151" s="61"/>
      <c r="E151" s="62"/>
      <c r="F151" s="62"/>
      <c r="G151" s="62" t="s">
        <v>1050</v>
      </c>
      <c r="H151" s="62"/>
      <c r="I151" s="56"/>
      <c r="J151" s="16"/>
      <c r="K151" s="16" t="s">
        <v>1323</v>
      </c>
      <c r="L151" s="16"/>
      <c r="M151" s="8"/>
      <c r="N151" s="8"/>
    </row>
    <row r="152" spans="1:17" x14ac:dyDescent="0.25">
      <c r="A152" s="4" t="s">
        <v>1333</v>
      </c>
      <c r="B152" s="4" t="s">
        <v>1334</v>
      </c>
      <c r="C152" s="4" t="s">
        <v>1350</v>
      </c>
      <c r="D152" s="8"/>
      <c r="E152" s="8"/>
      <c r="F152" s="8"/>
      <c r="G152" s="4" t="s">
        <v>1090</v>
      </c>
      <c r="H152" s="8"/>
      <c r="I152" s="8"/>
      <c r="J152" s="16"/>
      <c r="K152" s="8"/>
      <c r="L152" s="8"/>
      <c r="M152" s="8"/>
      <c r="N152" s="8"/>
    </row>
    <row r="153" spans="1:17" x14ac:dyDescent="0.25">
      <c r="A153" s="60" t="s">
        <v>794</v>
      </c>
      <c r="B153" s="60" t="s">
        <v>1342</v>
      </c>
      <c r="C153" s="57" t="s">
        <v>1352</v>
      </c>
      <c r="D153" s="61"/>
      <c r="E153" s="62"/>
      <c r="F153" s="62"/>
      <c r="G153" s="61" t="s">
        <v>854</v>
      </c>
      <c r="H153" s="62"/>
      <c r="I153" s="57"/>
      <c r="J153" s="16"/>
      <c r="K153" s="8"/>
      <c r="L153" s="8"/>
      <c r="M153" s="8"/>
      <c r="N153" s="8"/>
    </row>
    <row r="154" spans="1:17" x14ac:dyDescent="0.25">
      <c r="A154" s="4" t="s">
        <v>1332</v>
      </c>
      <c r="B154" s="4" t="s">
        <v>171</v>
      </c>
      <c r="C154" s="57" t="s">
        <v>1350</v>
      </c>
      <c r="D154" s="61"/>
      <c r="E154" s="62"/>
      <c r="F154" s="62"/>
      <c r="G154" s="61" t="s">
        <v>1090</v>
      </c>
      <c r="H154" s="62"/>
      <c r="I154" s="57"/>
      <c r="J154" s="16"/>
      <c r="K154" s="8"/>
      <c r="L154" s="8"/>
      <c r="M154" s="8"/>
      <c r="N154" s="8"/>
    </row>
    <row r="155" spans="1:17" x14ac:dyDescent="0.25">
      <c r="A155" s="70" t="s">
        <v>1348</v>
      </c>
      <c r="B155" s="60" t="s">
        <v>1349</v>
      </c>
      <c r="C155" s="69" t="s">
        <v>1394</v>
      </c>
      <c r="D155" s="61"/>
      <c r="E155" s="62"/>
      <c r="F155" s="62"/>
      <c r="G155" s="61"/>
      <c r="H155" s="62"/>
      <c r="I155" s="57"/>
      <c r="J155" s="16"/>
      <c r="K155" s="8"/>
      <c r="L155" s="8"/>
      <c r="M155" s="8"/>
      <c r="N155" s="8"/>
    </row>
    <row r="156" spans="1:17" x14ac:dyDescent="0.25">
      <c r="A156" s="4" t="s">
        <v>1361</v>
      </c>
      <c r="B156" s="4" t="s">
        <v>1362</v>
      </c>
      <c r="C156" s="57" t="s">
        <v>1395</v>
      </c>
      <c r="D156" s="61"/>
      <c r="E156" s="62"/>
      <c r="F156" s="62"/>
      <c r="G156" s="61" t="s">
        <v>828</v>
      </c>
      <c r="H156" s="62"/>
      <c r="I156" s="57"/>
      <c r="J156" s="16"/>
      <c r="K156" s="8" t="s">
        <v>1396</v>
      </c>
      <c r="L156" s="8"/>
      <c r="M156" s="8"/>
      <c r="N156" s="8"/>
    </row>
    <row r="157" spans="1:17" x14ac:dyDescent="0.25">
      <c r="A157" s="4" t="s">
        <v>530</v>
      </c>
      <c r="B157" s="4" t="s">
        <v>1384</v>
      </c>
      <c r="C157" s="57" t="s">
        <v>1149</v>
      </c>
      <c r="D157" s="61"/>
      <c r="E157" s="62"/>
      <c r="F157" s="62"/>
      <c r="G157" s="57"/>
      <c r="H157" s="56"/>
      <c r="I157" s="57"/>
      <c r="J157" s="16"/>
      <c r="K157" s="8" t="s">
        <v>1441</v>
      </c>
      <c r="L157" s="8"/>
      <c r="M157" s="8"/>
      <c r="N157" s="8"/>
    </row>
    <row r="158" spans="1:17" x14ac:dyDescent="0.25">
      <c r="A158" s="1" t="s">
        <v>1388</v>
      </c>
      <c r="B158" s="1" t="s">
        <v>1389</v>
      </c>
      <c r="C158" s="57" t="s">
        <v>1443</v>
      </c>
      <c r="D158" s="61"/>
      <c r="E158" s="62" t="str">
        <f>IF(D158&gt;0,D158+15,"N/A")</f>
        <v>N/A</v>
      </c>
      <c r="F158" s="62" t="str">
        <f>IF(D158&gt;0,D158+30,"N/A")</f>
        <v>N/A</v>
      </c>
      <c r="G158" s="61"/>
      <c r="H158" s="62"/>
      <c r="I158" s="57"/>
      <c r="J158" s="16"/>
      <c r="K158" s="8"/>
      <c r="L158" s="8"/>
      <c r="M158" s="8"/>
      <c r="N158" s="8"/>
    </row>
    <row r="159" spans="1:17" x14ac:dyDescent="0.25">
      <c r="A159" s="58" t="s">
        <v>1382</v>
      </c>
      <c r="B159" s="1" t="s">
        <v>1383</v>
      </c>
      <c r="C159" s="57" t="s">
        <v>1445</v>
      </c>
      <c r="D159" s="61"/>
      <c r="E159" s="62"/>
      <c r="F159" s="62"/>
      <c r="G159" s="61"/>
      <c r="H159" s="62"/>
      <c r="I159" s="57"/>
      <c r="J159" s="16"/>
      <c r="K159" s="8"/>
      <c r="L159" s="8"/>
      <c r="M159" s="8"/>
      <c r="N159" s="8"/>
    </row>
    <row r="160" spans="1:17" x14ac:dyDescent="0.25">
      <c r="A160" s="4" t="s">
        <v>1009</v>
      </c>
      <c r="B160" s="4" t="s">
        <v>1331</v>
      </c>
      <c r="C160" s="57" t="s">
        <v>1446</v>
      </c>
      <c r="D160" s="61"/>
      <c r="E160" s="62"/>
      <c r="F160" s="62"/>
      <c r="G160" s="61"/>
      <c r="H160" s="62"/>
      <c r="I160" s="57"/>
      <c r="J160" s="16"/>
      <c r="K160" s="8"/>
      <c r="L160" s="8"/>
      <c r="M160" s="8"/>
      <c r="N160" s="8"/>
    </row>
    <row r="161" spans="1:14" x14ac:dyDescent="0.25">
      <c r="A161" s="71" t="s">
        <v>129</v>
      </c>
      <c r="B161" s="1" t="s">
        <v>130</v>
      </c>
      <c r="C161" s="57" t="s">
        <v>1458</v>
      </c>
      <c r="D161" s="61"/>
      <c r="E161" s="62"/>
      <c r="F161" s="62"/>
      <c r="G161" s="61" t="s">
        <v>1264</v>
      </c>
      <c r="H161" s="62"/>
      <c r="I161" s="57"/>
      <c r="J161" s="16"/>
      <c r="K161" s="8"/>
      <c r="L161" s="8"/>
      <c r="M161" s="8"/>
      <c r="N161" s="8"/>
    </row>
    <row r="162" spans="1:14" x14ac:dyDescent="0.25">
      <c r="B162" s="1" t="s">
        <v>1411</v>
      </c>
      <c r="C162" s="60" t="s">
        <v>1459</v>
      </c>
      <c r="D162" s="72"/>
      <c r="E162" s="74"/>
      <c r="F162" s="74"/>
      <c r="G162" s="72" t="s">
        <v>1050</v>
      </c>
      <c r="H162" s="74"/>
      <c r="I162" s="60"/>
      <c r="J162" s="16"/>
      <c r="K162" s="8"/>
      <c r="L162" s="8"/>
      <c r="M162" s="8"/>
      <c r="N162" s="8"/>
    </row>
    <row r="163" spans="1:14" x14ac:dyDescent="0.25">
      <c r="A163" s="1" t="s">
        <v>1457</v>
      </c>
      <c r="B163" s="117"/>
      <c r="C163" s="117"/>
      <c r="D163" s="117"/>
      <c r="E163" s="117"/>
      <c r="F163" s="117"/>
      <c r="G163" s="117"/>
      <c r="H163" s="117"/>
      <c r="I163" s="117"/>
      <c r="J163" s="131"/>
      <c r="K163" s="117"/>
      <c r="L163" s="117"/>
      <c r="M163" s="117"/>
      <c r="N163" s="117"/>
    </row>
    <row r="164" spans="1:14" x14ac:dyDescent="0.25">
      <c r="A164" s="1" t="s">
        <v>567</v>
      </c>
      <c r="B164" s="59" t="s">
        <v>568</v>
      </c>
      <c r="C164" s="60"/>
      <c r="D164" s="72"/>
      <c r="E164" s="74"/>
      <c r="F164" s="74"/>
      <c r="G164" s="60" t="s">
        <v>1050</v>
      </c>
      <c r="H164" s="74"/>
      <c r="I164" s="117"/>
      <c r="J164" s="16"/>
      <c r="K164" s="8" t="s">
        <v>1494</v>
      </c>
      <c r="L164" s="8"/>
      <c r="M164" s="8"/>
      <c r="N164" s="8"/>
    </row>
    <row r="165" spans="1:14" x14ac:dyDescent="0.25">
      <c r="A165" s="98" t="s">
        <v>1495</v>
      </c>
      <c r="B165" s="117" t="s">
        <v>1310</v>
      </c>
      <c r="C165" s="117" t="s">
        <v>1496</v>
      </c>
    </row>
    <row r="166" spans="1:14" x14ac:dyDescent="0.25">
      <c r="A166" s="98" t="s">
        <v>1295</v>
      </c>
      <c r="B166" s="6" t="s">
        <v>1296</v>
      </c>
      <c r="C166" s="6" t="s">
        <v>1496</v>
      </c>
    </row>
  </sheetData>
  <autoFilter ref="A1:N145"/>
  <sortState ref="A1:Y162">
    <sortCondition ref="D123:D137"/>
  </sortState>
  <pageMargins left="0.25" right="0.25" top="0.75" bottom="0.75" header="0.3" footer="0.3"/>
  <pageSetup paperSize="5" scale="40"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191"/>
  <sheetViews>
    <sheetView workbookViewId="0">
      <pane ySplit="1" topLeftCell="A98" activePane="bottomLeft" state="frozen"/>
      <selection pane="bottomLeft" activeCell="D115" sqref="D115"/>
    </sheetView>
  </sheetViews>
  <sheetFormatPr defaultColWidth="8.90625" defaultRowHeight="15.6" x14ac:dyDescent="0.3"/>
  <cols>
    <col min="1" max="1" width="8.90625" style="113" customWidth="1"/>
    <col min="2" max="2" width="38.36328125" style="113" customWidth="1"/>
    <col min="3" max="3" width="8.90625" style="113"/>
    <col min="4" max="4" width="9.08984375" style="124" bestFit="1" customWidth="1"/>
    <col min="5" max="6" width="9.08984375" style="113" bestFit="1" customWidth="1"/>
    <col min="7" max="7" width="9.08984375" style="124" bestFit="1" customWidth="1"/>
    <col min="8" max="8" width="11.36328125" style="113" bestFit="1" customWidth="1"/>
    <col min="9" max="9" width="8.90625" style="113"/>
    <col min="10" max="10" width="11.36328125" style="148" bestFit="1" customWidth="1"/>
    <col min="11" max="11" width="47" style="113" customWidth="1"/>
    <col min="12" max="16384" width="8.90625" style="113"/>
  </cols>
  <sheetData>
    <row r="1" spans="1:12" s="112" customFormat="1" x14ac:dyDescent="0.3">
      <c r="A1" s="110" t="s">
        <v>1182</v>
      </c>
      <c r="B1" s="110" t="s">
        <v>1183</v>
      </c>
      <c r="C1" s="110" t="s">
        <v>1184</v>
      </c>
      <c r="D1" s="111" t="s">
        <v>1185</v>
      </c>
      <c r="E1" s="110" t="s">
        <v>1186</v>
      </c>
      <c r="F1" s="110" t="s">
        <v>1187</v>
      </c>
      <c r="G1" s="111" t="s">
        <v>1188</v>
      </c>
      <c r="H1" s="110" t="s">
        <v>1189</v>
      </c>
      <c r="I1" s="110" t="s">
        <v>45</v>
      </c>
      <c r="J1" s="147" t="s">
        <v>1191</v>
      </c>
      <c r="K1" s="110" t="s">
        <v>1192</v>
      </c>
      <c r="L1" s="110" t="s">
        <v>1193</v>
      </c>
    </row>
    <row r="2" spans="1:12" x14ac:dyDescent="0.3">
      <c r="A2" s="125" t="s">
        <v>222</v>
      </c>
      <c r="B2" s="125" t="s">
        <v>283</v>
      </c>
      <c r="C2" s="125" t="s">
        <v>1208</v>
      </c>
      <c r="D2" s="126">
        <v>41899</v>
      </c>
      <c r="E2" s="127">
        <f t="shared" ref="E2:E42" si="0">IF(D2&gt;0,D2+15,"N/A")</f>
        <v>41914</v>
      </c>
      <c r="F2" s="127">
        <f t="shared" ref="F2:F42" si="1">IF(D2&gt;0,D2+30,"N/A")</f>
        <v>41929</v>
      </c>
      <c r="G2" s="128">
        <v>41918</v>
      </c>
      <c r="H2" s="122" t="s">
        <v>551</v>
      </c>
      <c r="I2" s="123" t="s">
        <v>968</v>
      </c>
      <c r="J2" s="149">
        <v>41918</v>
      </c>
      <c r="K2" s="123" t="s">
        <v>824</v>
      </c>
      <c r="L2" s="123" t="s">
        <v>659</v>
      </c>
    </row>
    <row r="3" spans="1:12" x14ac:dyDescent="0.3">
      <c r="A3" s="125" t="s">
        <v>67</v>
      </c>
      <c r="B3" s="125" t="s">
        <v>125</v>
      </c>
      <c r="C3" s="125" t="s">
        <v>1208</v>
      </c>
      <c r="D3" s="126">
        <v>41890</v>
      </c>
      <c r="E3" s="127">
        <f t="shared" si="0"/>
        <v>41905</v>
      </c>
      <c r="F3" s="127">
        <f t="shared" si="1"/>
        <v>41920</v>
      </c>
      <c r="G3" s="128">
        <v>41913</v>
      </c>
      <c r="H3" s="122" t="s">
        <v>551</v>
      </c>
      <c r="I3" s="123" t="s">
        <v>828</v>
      </c>
      <c r="J3" s="149">
        <v>41913</v>
      </c>
      <c r="K3" s="123" t="s">
        <v>824</v>
      </c>
      <c r="L3" s="123" t="s">
        <v>69</v>
      </c>
    </row>
    <row r="4" spans="1:12" x14ac:dyDescent="0.3">
      <c r="A4" s="125" t="s">
        <v>7</v>
      </c>
      <c r="B4" s="125" t="s">
        <v>483</v>
      </c>
      <c r="C4" s="123" t="s">
        <v>1147</v>
      </c>
      <c r="D4" s="126">
        <v>41788</v>
      </c>
      <c r="E4" s="127">
        <f t="shared" si="0"/>
        <v>41803</v>
      </c>
      <c r="F4" s="127">
        <f t="shared" si="1"/>
        <v>41818</v>
      </c>
      <c r="G4" s="128">
        <v>41802</v>
      </c>
      <c r="H4" s="122">
        <f t="shared" ref="H4:H9" si="2">IF(G4&gt;0,G4+90,"N/A")</f>
        <v>41892</v>
      </c>
      <c r="I4" s="123" t="s">
        <v>1662</v>
      </c>
      <c r="J4" s="149">
        <v>41880</v>
      </c>
      <c r="K4" s="123" t="s">
        <v>824</v>
      </c>
      <c r="L4" s="123" t="s">
        <v>69</v>
      </c>
    </row>
    <row r="5" spans="1:12" x14ac:dyDescent="0.3">
      <c r="A5" s="125" t="s">
        <v>317</v>
      </c>
      <c r="B5" s="125" t="s">
        <v>1641</v>
      </c>
      <c r="C5" s="125" t="s">
        <v>1642</v>
      </c>
      <c r="D5" s="126">
        <v>41743</v>
      </c>
      <c r="E5" s="127">
        <f t="shared" si="0"/>
        <v>41758</v>
      </c>
      <c r="F5" s="127">
        <f t="shared" si="1"/>
        <v>41773</v>
      </c>
      <c r="G5" s="128">
        <v>41782</v>
      </c>
      <c r="H5" s="122">
        <f t="shared" si="2"/>
        <v>41872</v>
      </c>
      <c r="I5" s="123" t="s">
        <v>828</v>
      </c>
      <c r="J5" s="149">
        <v>42013</v>
      </c>
      <c r="K5" s="123" t="s">
        <v>1745</v>
      </c>
      <c r="L5" s="123" t="s">
        <v>1129</v>
      </c>
    </row>
    <row r="6" spans="1:12" s="123" customFormat="1" x14ac:dyDescent="0.3">
      <c r="A6" s="125" t="s">
        <v>105</v>
      </c>
      <c r="B6" s="125" t="s">
        <v>253</v>
      </c>
      <c r="C6" s="125" t="s">
        <v>1208</v>
      </c>
      <c r="D6" s="126">
        <v>41892</v>
      </c>
      <c r="E6" s="127">
        <f t="shared" si="0"/>
        <v>41907</v>
      </c>
      <c r="F6" s="127">
        <f t="shared" si="1"/>
        <v>41922</v>
      </c>
      <c r="G6" s="128">
        <v>41913</v>
      </c>
      <c r="H6" s="122">
        <f t="shared" si="2"/>
        <v>42003</v>
      </c>
      <c r="I6" s="123" t="s">
        <v>968</v>
      </c>
      <c r="J6" s="149">
        <v>41978</v>
      </c>
      <c r="K6" s="123" t="s">
        <v>824</v>
      </c>
      <c r="L6" s="123" t="s">
        <v>69</v>
      </c>
    </row>
    <row r="7" spans="1:12" x14ac:dyDescent="0.3">
      <c r="A7" s="112" t="s">
        <v>105</v>
      </c>
      <c r="B7" s="112" t="s">
        <v>253</v>
      </c>
      <c r="C7" s="112"/>
      <c r="D7" s="116">
        <v>41682</v>
      </c>
      <c r="E7" s="116">
        <f t="shared" si="0"/>
        <v>41697</v>
      </c>
      <c r="F7" s="114">
        <f t="shared" si="1"/>
        <v>41712</v>
      </c>
      <c r="H7" s="115" t="str">
        <f t="shared" si="2"/>
        <v>N/A</v>
      </c>
      <c r="I7" s="113" t="s">
        <v>1050</v>
      </c>
      <c r="K7" s="113" t="s">
        <v>1634</v>
      </c>
    </row>
    <row r="8" spans="1:12" x14ac:dyDescent="0.3">
      <c r="A8" s="125" t="s">
        <v>116</v>
      </c>
      <c r="B8" s="125" t="s">
        <v>680</v>
      </c>
      <c r="C8" s="125" t="s">
        <v>1318</v>
      </c>
      <c r="D8" s="126">
        <v>41715</v>
      </c>
      <c r="E8" s="126">
        <f t="shared" si="0"/>
        <v>41730</v>
      </c>
      <c r="F8" s="127">
        <f t="shared" si="1"/>
        <v>41745</v>
      </c>
      <c r="G8" s="128">
        <v>41731</v>
      </c>
      <c r="H8" s="122">
        <f t="shared" si="2"/>
        <v>41821</v>
      </c>
      <c r="I8" s="123" t="s">
        <v>968</v>
      </c>
      <c r="J8" s="149">
        <v>41765</v>
      </c>
      <c r="K8" s="123" t="s">
        <v>824</v>
      </c>
      <c r="L8" s="123" t="s">
        <v>69</v>
      </c>
    </row>
    <row r="9" spans="1:12" x14ac:dyDescent="0.3">
      <c r="A9" s="125" t="s">
        <v>118</v>
      </c>
      <c r="B9" s="125" t="s">
        <v>1698</v>
      </c>
      <c r="C9" s="125" t="s">
        <v>1178</v>
      </c>
      <c r="D9" s="126">
        <v>41871</v>
      </c>
      <c r="E9" s="127">
        <f t="shared" si="0"/>
        <v>41886</v>
      </c>
      <c r="F9" s="127">
        <f t="shared" si="1"/>
        <v>41901</v>
      </c>
      <c r="G9" s="128">
        <v>41901</v>
      </c>
      <c r="H9" s="122">
        <f t="shared" si="2"/>
        <v>41991</v>
      </c>
      <c r="I9" s="123" t="s">
        <v>819</v>
      </c>
      <c r="J9" s="149">
        <v>41927</v>
      </c>
      <c r="K9" s="123" t="s">
        <v>824</v>
      </c>
      <c r="L9" s="123" t="s">
        <v>69</v>
      </c>
    </row>
    <row r="10" spans="1:12" s="123" customFormat="1" x14ac:dyDescent="0.3">
      <c r="A10" s="125" t="s">
        <v>678</v>
      </c>
      <c r="B10" s="125" t="s">
        <v>590</v>
      </c>
      <c r="C10" s="123" t="s">
        <v>1147</v>
      </c>
      <c r="D10" s="126">
        <v>41801</v>
      </c>
      <c r="E10" s="127">
        <f t="shared" si="0"/>
        <v>41816</v>
      </c>
      <c r="F10" s="127">
        <f t="shared" si="1"/>
        <v>41831</v>
      </c>
      <c r="G10" s="128">
        <v>41831</v>
      </c>
      <c r="H10" s="122" t="s">
        <v>551</v>
      </c>
      <c r="I10" s="123" t="s">
        <v>968</v>
      </c>
      <c r="J10" s="149">
        <v>41831</v>
      </c>
      <c r="K10" s="123" t="s">
        <v>824</v>
      </c>
      <c r="L10" s="123" t="s">
        <v>69</v>
      </c>
    </row>
    <row r="11" spans="1:12" s="123" customFormat="1" x14ac:dyDescent="0.3">
      <c r="A11" s="125" t="s">
        <v>566</v>
      </c>
      <c r="B11" s="125" t="s">
        <v>298</v>
      </c>
      <c r="C11" s="125" t="s">
        <v>1528</v>
      </c>
      <c r="D11" s="126">
        <v>41691</v>
      </c>
      <c r="E11" s="126">
        <f t="shared" si="0"/>
        <v>41706</v>
      </c>
      <c r="F11" s="127">
        <f t="shared" si="1"/>
        <v>41721</v>
      </c>
      <c r="G11" s="128">
        <v>41703</v>
      </c>
      <c r="H11" s="122">
        <f>IF(G11&gt;0,G11+90,"N/A")</f>
        <v>41793</v>
      </c>
      <c r="I11" s="123" t="s">
        <v>854</v>
      </c>
      <c r="J11" s="149">
        <v>41792</v>
      </c>
      <c r="K11" s="123" t="s">
        <v>824</v>
      </c>
    </row>
    <row r="12" spans="1:12" x14ac:dyDescent="0.3">
      <c r="A12" s="125" t="s">
        <v>649</v>
      </c>
      <c r="B12" s="125" t="s">
        <v>1674</v>
      </c>
      <c r="C12" s="125" t="s">
        <v>1136</v>
      </c>
      <c r="D12" s="126">
        <v>41788</v>
      </c>
      <c r="E12" s="127">
        <f t="shared" si="0"/>
        <v>41803</v>
      </c>
      <c r="F12" s="127">
        <f t="shared" si="1"/>
        <v>41818</v>
      </c>
      <c r="G12" s="128">
        <v>41801</v>
      </c>
      <c r="H12" s="122">
        <f>IF(G12&gt;0,G12+90,"N/A")</f>
        <v>41891</v>
      </c>
      <c r="I12" s="123" t="s">
        <v>819</v>
      </c>
      <c r="J12" s="149">
        <v>41956</v>
      </c>
      <c r="K12" s="123" t="s">
        <v>824</v>
      </c>
      <c r="L12" s="123" t="s">
        <v>1129</v>
      </c>
    </row>
    <row r="13" spans="1:12" s="123" customFormat="1" x14ac:dyDescent="0.3">
      <c r="A13" s="150" t="s">
        <v>383</v>
      </c>
      <c r="B13" s="150" t="s">
        <v>1692</v>
      </c>
      <c r="C13" s="150" t="s">
        <v>1178</v>
      </c>
      <c r="D13" s="151"/>
      <c r="E13" s="152" t="str">
        <f t="shared" si="0"/>
        <v>N/A</v>
      </c>
      <c r="F13" s="152" t="str">
        <f t="shared" si="1"/>
        <v>N/A</v>
      </c>
      <c r="G13" s="153"/>
      <c r="H13" s="154" t="str">
        <f>IF(G13&gt;0,G13+90,"N/A")</f>
        <v>N/A</v>
      </c>
      <c r="I13" s="155"/>
      <c r="J13" s="156"/>
      <c r="K13" s="155"/>
      <c r="L13" s="113"/>
    </row>
    <row r="14" spans="1:12" s="123" customFormat="1" x14ac:dyDescent="0.3">
      <c r="A14" s="125" t="s">
        <v>1689</v>
      </c>
      <c r="B14" s="125" t="s">
        <v>1690</v>
      </c>
      <c r="C14" s="125" t="s">
        <v>1178</v>
      </c>
      <c r="D14" s="126">
        <v>41872</v>
      </c>
      <c r="E14" s="127">
        <f t="shared" si="0"/>
        <v>41887</v>
      </c>
      <c r="F14" s="127">
        <f t="shared" si="1"/>
        <v>41902</v>
      </c>
      <c r="G14" s="128">
        <v>41914</v>
      </c>
      <c r="H14" s="122">
        <f>IF(G14&gt;0,G14+90,"N/A")</f>
        <v>42004</v>
      </c>
      <c r="I14" s="123" t="s">
        <v>854</v>
      </c>
      <c r="J14" s="149">
        <v>41995</v>
      </c>
      <c r="K14" s="123" t="s">
        <v>824</v>
      </c>
      <c r="L14" s="123" t="s">
        <v>69</v>
      </c>
    </row>
    <row r="15" spans="1:12" s="123" customFormat="1" x14ac:dyDescent="0.3">
      <c r="A15" s="125" t="s">
        <v>567</v>
      </c>
      <c r="B15" s="125" t="s">
        <v>568</v>
      </c>
      <c r="C15" s="125" t="s">
        <v>1136</v>
      </c>
      <c r="D15" s="126">
        <v>41771</v>
      </c>
      <c r="E15" s="127">
        <f t="shared" si="0"/>
        <v>41786</v>
      </c>
      <c r="F15" s="127">
        <f t="shared" si="1"/>
        <v>41801</v>
      </c>
      <c r="G15" s="128">
        <v>41796</v>
      </c>
      <c r="H15" s="122">
        <f>IF(G15&gt;0,G15+90,"N/A")</f>
        <v>41886</v>
      </c>
      <c r="I15" s="123" t="s">
        <v>968</v>
      </c>
      <c r="J15" s="149">
        <v>41820</v>
      </c>
      <c r="K15" s="123" t="s">
        <v>824</v>
      </c>
    </row>
    <row r="16" spans="1:12" x14ac:dyDescent="0.3">
      <c r="A16" s="125" t="s">
        <v>683</v>
      </c>
      <c r="B16" s="125" t="s">
        <v>684</v>
      </c>
      <c r="C16" s="125" t="s">
        <v>1642</v>
      </c>
      <c r="D16" s="126">
        <v>41744</v>
      </c>
      <c r="E16" s="127">
        <f t="shared" si="0"/>
        <v>41759</v>
      </c>
      <c r="F16" s="127">
        <f t="shared" si="1"/>
        <v>41774</v>
      </c>
      <c r="G16" s="128">
        <v>41752</v>
      </c>
      <c r="H16" s="122" t="s">
        <v>551</v>
      </c>
      <c r="I16" s="123" t="s">
        <v>819</v>
      </c>
      <c r="J16" s="149">
        <v>41752</v>
      </c>
      <c r="K16" s="123" t="s">
        <v>824</v>
      </c>
      <c r="L16" s="123" t="s">
        <v>69</v>
      </c>
    </row>
    <row r="17" spans="1:12" x14ac:dyDescent="0.3">
      <c r="A17" s="125" t="s">
        <v>687</v>
      </c>
      <c r="B17" s="125" t="s">
        <v>688</v>
      </c>
      <c r="C17" s="125" t="s">
        <v>1136</v>
      </c>
      <c r="D17" s="126">
        <v>41776</v>
      </c>
      <c r="E17" s="127">
        <f t="shared" si="0"/>
        <v>41791</v>
      </c>
      <c r="F17" s="127">
        <f t="shared" si="1"/>
        <v>41806</v>
      </c>
      <c r="G17" s="128">
        <v>41827</v>
      </c>
      <c r="H17" s="122">
        <f>IF(G17&gt;0,G17+90,"N/A")</f>
        <v>41917</v>
      </c>
      <c r="I17" s="123" t="s">
        <v>33</v>
      </c>
      <c r="J17" s="149">
        <v>41914</v>
      </c>
      <c r="K17" s="123" t="s">
        <v>824</v>
      </c>
      <c r="L17" s="123" t="s">
        <v>69</v>
      </c>
    </row>
    <row r="18" spans="1:12" x14ac:dyDescent="0.3">
      <c r="A18" s="123" t="s">
        <v>699</v>
      </c>
      <c r="B18" s="123" t="s">
        <v>700</v>
      </c>
      <c r="C18" s="123" t="s">
        <v>1147</v>
      </c>
      <c r="D18" s="128">
        <v>41800</v>
      </c>
      <c r="E18" s="127">
        <f t="shared" si="0"/>
        <v>41815</v>
      </c>
      <c r="F18" s="127">
        <f t="shared" si="1"/>
        <v>41830</v>
      </c>
      <c r="G18" s="128">
        <v>41831</v>
      </c>
      <c r="H18" s="122" t="s">
        <v>551</v>
      </c>
      <c r="I18" s="123" t="s">
        <v>33</v>
      </c>
      <c r="J18" s="149">
        <v>41831</v>
      </c>
      <c r="K18" s="123" t="s">
        <v>824</v>
      </c>
      <c r="L18" s="123" t="s">
        <v>69</v>
      </c>
    </row>
    <row r="19" spans="1:12" x14ac:dyDescent="0.3">
      <c r="A19" s="125" t="s">
        <v>701</v>
      </c>
      <c r="B19" s="125" t="s">
        <v>702</v>
      </c>
      <c r="C19" s="125" t="s">
        <v>1056</v>
      </c>
      <c r="D19" s="126">
        <v>41724</v>
      </c>
      <c r="E19" s="126">
        <f t="shared" si="0"/>
        <v>41739</v>
      </c>
      <c r="F19" s="127">
        <f t="shared" si="1"/>
        <v>41754</v>
      </c>
      <c r="G19" s="128">
        <v>41737</v>
      </c>
      <c r="H19" s="122">
        <f>IF(G19&gt;0,G19+90,"N/A")</f>
        <v>41827</v>
      </c>
      <c r="I19" s="123" t="s">
        <v>828</v>
      </c>
      <c r="J19" s="149">
        <v>41772</v>
      </c>
      <c r="K19" s="123" t="s">
        <v>824</v>
      </c>
      <c r="L19" s="123" t="s">
        <v>69</v>
      </c>
    </row>
    <row r="20" spans="1:12" s="123" customFormat="1" x14ac:dyDescent="0.3">
      <c r="A20" s="125" t="s">
        <v>703</v>
      </c>
      <c r="B20" s="125" t="s">
        <v>1625</v>
      </c>
      <c r="C20" s="125" t="s">
        <v>1056</v>
      </c>
      <c r="D20" s="126">
        <v>41722</v>
      </c>
      <c r="E20" s="126">
        <f t="shared" si="0"/>
        <v>41737</v>
      </c>
      <c r="F20" s="127">
        <f t="shared" si="1"/>
        <v>41752</v>
      </c>
      <c r="G20" s="128">
        <v>41732</v>
      </c>
      <c r="H20" s="122" t="s">
        <v>239</v>
      </c>
      <c r="I20" s="123" t="s">
        <v>1050</v>
      </c>
      <c r="J20" s="149">
        <v>41732</v>
      </c>
      <c r="K20" s="123" t="s">
        <v>824</v>
      </c>
    </row>
    <row r="21" spans="1:12" s="123" customFormat="1" x14ac:dyDescent="0.3">
      <c r="A21" s="125" t="s">
        <v>655</v>
      </c>
      <c r="B21" s="125" t="s">
        <v>28</v>
      </c>
      <c r="C21" s="125" t="s">
        <v>1056</v>
      </c>
      <c r="D21" s="126">
        <v>41724</v>
      </c>
      <c r="E21" s="126">
        <f t="shared" si="0"/>
        <v>41739</v>
      </c>
      <c r="F21" s="127">
        <f t="shared" si="1"/>
        <v>41754</v>
      </c>
      <c r="G21" s="128">
        <v>41733</v>
      </c>
      <c r="H21" s="122">
        <f>IF(G21&gt;0,G21+90,"N/A")</f>
        <v>41823</v>
      </c>
      <c r="I21" s="123" t="s">
        <v>1050</v>
      </c>
      <c r="J21" s="149">
        <v>41877</v>
      </c>
      <c r="K21" s="123" t="s">
        <v>824</v>
      </c>
      <c r="L21" s="123" t="s">
        <v>69</v>
      </c>
    </row>
    <row r="22" spans="1:12" x14ac:dyDescent="0.3">
      <c r="A22" s="125" t="s">
        <v>16</v>
      </c>
      <c r="B22" s="125" t="s">
        <v>31</v>
      </c>
      <c r="C22" s="123" t="s">
        <v>1147</v>
      </c>
      <c r="D22" s="126">
        <v>41799</v>
      </c>
      <c r="E22" s="127">
        <f t="shared" si="0"/>
        <v>41814</v>
      </c>
      <c r="F22" s="127">
        <f t="shared" si="1"/>
        <v>41829</v>
      </c>
      <c r="G22" s="128">
        <v>41810</v>
      </c>
      <c r="H22" s="122" t="s">
        <v>551</v>
      </c>
      <c r="I22" s="123" t="s">
        <v>968</v>
      </c>
      <c r="J22" s="149"/>
      <c r="K22" s="123" t="s">
        <v>824</v>
      </c>
      <c r="L22" s="123"/>
    </row>
    <row r="23" spans="1:12" x14ac:dyDescent="0.3">
      <c r="A23" s="125" t="s">
        <v>17</v>
      </c>
      <c r="B23" s="125" t="s">
        <v>1650</v>
      </c>
      <c r="C23" s="125" t="s">
        <v>1136</v>
      </c>
      <c r="D23" s="126">
        <v>41765</v>
      </c>
      <c r="E23" s="127">
        <f t="shared" si="0"/>
        <v>41780</v>
      </c>
      <c r="F23" s="127">
        <f t="shared" si="1"/>
        <v>41795</v>
      </c>
      <c r="G23" s="128">
        <v>41772</v>
      </c>
      <c r="H23" s="122">
        <f>IF(G23&gt;0,G23+90,"N/A")</f>
        <v>41862</v>
      </c>
      <c r="I23" s="123" t="s">
        <v>854</v>
      </c>
      <c r="J23" s="149">
        <v>41892</v>
      </c>
      <c r="K23" s="123" t="s">
        <v>824</v>
      </c>
      <c r="L23" s="123" t="s">
        <v>69</v>
      </c>
    </row>
    <row r="24" spans="1:12" x14ac:dyDescent="0.3">
      <c r="A24" s="123" t="s">
        <v>18</v>
      </c>
      <c r="B24" s="123" t="s">
        <v>660</v>
      </c>
      <c r="C24" s="123" t="s">
        <v>1147</v>
      </c>
      <c r="D24" s="128">
        <v>41800</v>
      </c>
      <c r="E24" s="127">
        <f t="shared" si="0"/>
        <v>41815</v>
      </c>
      <c r="F24" s="127">
        <f t="shared" si="1"/>
        <v>41830</v>
      </c>
      <c r="G24" s="128">
        <v>41831</v>
      </c>
      <c r="H24" s="122" t="s">
        <v>551</v>
      </c>
      <c r="I24" s="123" t="s">
        <v>33</v>
      </c>
      <c r="J24" s="149">
        <v>41831</v>
      </c>
      <c r="K24" s="123" t="s">
        <v>824</v>
      </c>
      <c r="L24" s="123" t="s">
        <v>69</v>
      </c>
    </row>
    <row r="25" spans="1:12" x14ac:dyDescent="0.3">
      <c r="A25" s="125" t="s">
        <v>20</v>
      </c>
      <c r="B25" s="125" t="s">
        <v>35</v>
      </c>
      <c r="C25" s="123" t="s">
        <v>1147</v>
      </c>
      <c r="D25" s="126">
        <v>41796</v>
      </c>
      <c r="E25" s="127">
        <f t="shared" si="0"/>
        <v>41811</v>
      </c>
      <c r="F25" s="127">
        <f t="shared" si="1"/>
        <v>41826</v>
      </c>
      <c r="G25" s="128">
        <v>41809</v>
      </c>
      <c r="H25" s="122">
        <f>IF(G25&gt;0,G25+90,"N/A")</f>
        <v>41899</v>
      </c>
      <c r="I25" s="123" t="s">
        <v>828</v>
      </c>
      <c r="J25" s="149">
        <v>42054</v>
      </c>
      <c r="K25" s="123" t="s">
        <v>824</v>
      </c>
      <c r="L25" s="123" t="s">
        <v>1129</v>
      </c>
    </row>
    <row r="26" spans="1:12" s="123" customFormat="1" x14ac:dyDescent="0.3">
      <c r="A26" s="125" t="s">
        <v>21</v>
      </c>
      <c r="B26" s="125" t="s">
        <v>36</v>
      </c>
      <c r="C26" s="123" t="s">
        <v>1147</v>
      </c>
      <c r="D26" s="126">
        <v>41816</v>
      </c>
      <c r="E26" s="127">
        <f t="shared" si="0"/>
        <v>41831</v>
      </c>
      <c r="F26" s="127">
        <f t="shared" si="1"/>
        <v>41846</v>
      </c>
      <c r="G26" s="128">
        <v>41842</v>
      </c>
      <c r="H26" s="122">
        <f>IF(G26&gt;0,G26+90,"N/A")</f>
        <v>41932</v>
      </c>
      <c r="I26" s="123" t="s">
        <v>1662</v>
      </c>
      <c r="J26" s="149">
        <v>41978</v>
      </c>
      <c r="K26" s="123" t="s">
        <v>824</v>
      </c>
      <c r="L26" s="123" t="s">
        <v>69</v>
      </c>
    </row>
    <row r="27" spans="1:12" s="123" customFormat="1" x14ac:dyDescent="0.3">
      <c r="A27" s="125" t="s">
        <v>22</v>
      </c>
      <c r="B27" s="125" t="s">
        <v>37</v>
      </c>
      <c r="C27" s="123" t="s">
        <v>1147</v>
      </c>
      <c r="D27" s="126">
        <v>41800</v>
      </c>
      <c r="E27" s="127">
        <f t="shared" si="0"/>
        <v>41815</v>
      </c>
      <c r="F27" s="127">
        <f t="shared" si="1"/>
        <v>41830</v>
      </c>
      <c r="G27" s="128">
        <v>41822</v>
      </c>
      <c r="H27" s="122">
        <f>IF(G27&gt;0,G27+90,"N/A")</f>
        <v>41912</v>
      </c>
      <c r="I27" s="123" t="s">
        <v>968</v>
      </c>
      <c r="J27" s="149">
        <v>41886</v>
      </c>
      <c r="K27" s="123" t="s">
        <v>824</v>
      </c>
    </row>
    <row r="28" spans="1:12" s="123" customFormat="1" x14ac:dyDescent="0.3">
      <c r="A28" s="129" t="s">
        <v>24</v>
      </c>
      <c r="B28" s="157" t="s">
        <v>965</v>
      </c>
      <c r="C28" s="125" t="s">
        <v>1178</v>
      </c>
      <c r="D28" s="126">
        <v>41872</v>
      </c>
      <c r="E28" s="127">
        <f t="shared" si="0"/>
        <v>41887</v>
      </c>
      <c r="F28" s="127">
        <f t="shared" si="1"/>
        <v>41902</v>
      </c>
      <c r="G28" s="128">
        <v>41879</v>
      </c>
      <c r="H28" s="122">
        <f>IF(G28&gt;0,G28+90,"N/A")</f>
        <v>41969</v>
      </c>
      <c r="I28" s="123" t="s">
        <v>968</v>
      </c>
      <c r="J28" s="149">
        <v>41890</v>
      </c>
      <c r="K28" s="123" t="s">
        <v>824</v>
      </c>
    </row>
    <row r="29" spans="1:12" s="123" customFormat="1" x14ac:dyDescent="0.3">
      <c r="A29" s="125" t="s">
        <v>25</v>
      </c>
      <c r="B29" s="125" t="s">
        <v>39</v>
      </c>
      <c r="C29" s="123" t="s">
        <v>1147</v>
      </c>
      <c r="D29" s="126">
        <v>41801</v>
      </c>
      <c r="E29" s="127">
        <f t="shared" si="0"/>
        <v>41816</v>
      </c>
      <c r="F29" s="127">
        <f t="shared" si="1"/>
        <v>41831</v>
      </c>
      <c r="G29" s="128">
        <v>41835</v>
      </c>
      <c r="H29" s="122" t="s">
        <v>551</v>
      </c>
      <c r="I29" s="123" t="s">
        <v>33</v>
      </c>
      <c r="J29" s="149">
        <v>41835</v>
      </c>
      <c r="K29" s="123" t="s">
        <v>824</v>
      </c>
      <c r="L29" s="123" t="s">
        <v>69</v>
      </c>
    </row>
    <row r="30" spans="1:12" s="123" customFormat="1" x14ac:dyDescent="0.3">
      <c r="A30" s="125" t="s">
        <v>26</v>
      </c>
      <c r="B30" s="125" t="s">
        <v>40</v>
      </c>
      <c r="C30" s="123" t="s">
        <v>1147</v>
      </c>
      <c r="D30" s="126">
        <v>41810</v>
      </c>
      <c r="E30" s="127">
        <f t="shared" si="0"/>
        <v>41825</v>
      </c>
      <c r="F30" s="127">
        <f t="shared" si="1"/>
        <v>41840</v>
      </c>
      <c r="G30" s="128">
        <v>41835</v>
      </c>
      <c r="H30" s="122" t="s">
        <v>551</v>
      </c>
      <c r="I30" s="123" t="s">
        <v>819</v>
      </c>
      <c r="J30" s="149">
        <v>41835</v>
      </c>
      <c r="K30" s="123" t="s">
        <v>824</v>
      </c>
      <c r="L30" s="123" t="s">
        <v>69</v>
      </c>
    </row>
    <row r="31" spans="1:12" s="123" customFormat="1" x14ac:dyDescent="0.3">
      <c r="A31" s="129" t="s">
        <v>385</v>
      </c>
      <c r="B31" s="129" t="s">
        <v>391</v>
      </c>
      <c r="C31" s="125" t="s">
        <v>1208</v>
      </c>
      <c r="D31" s="126">
        <v>41901</v>
      </c>
      <c r="E31" s="127">
        <f t="shared" si="0"/>
        <v>41916</v>
      </c>
      <c r="F31" s="127">
        <f t="shared" si="1"/>
        <v>41931</v>
      </c>
      <c r="G31" s="128">
        <v>41914</v>
      </c>
      <c r="H31" s="122">
        <f>IF(G31&gt;0,G31+90,"N/A")</f>
        <v>42004</v>
      </c>
      <c r="I31" s="123" t="s">
        <v>819</v>
      </c>
      <c r="J31" s="149">
        <v>41926</v>
      </c>
      <c r="K31" s="123" t="s">
        <v>824</v>
      </c>
      <c r="L31" s="123" t="s">
        <v>69</v>
      </c>
    </row>
    <row r="32" spans="1:12" s="123" customFormat="1" x14ac:dyDescent="0.3">
      <c r="A32" s="129" t="s">
        <v>79</v>
      </c>
      <c r="B32" s="129" t="s">
        <v>80</v>
      </c>
      <c r="C32" s="125" t="s">
        <v>1178</v>
      </c>
      <c r="D32" s="126">
        <v>41863</v>
      </c>
      <c r="E32" s="127">
        <f t="shared" si="0"/>
        <v>41878</v>
      </c>
      <c r="F32" s="127">
        <f t="shared" si="1"/>
        <v>41893</v>
      </c>
      <c r="G32" s="128">
        <v>41901</v>
      </c>
      <c r="H32" s="122">
        <f>IF(G32&gt;0,G32+90,"N/A")</f>
        <v>41991</v>
      </c>
      <c r="I32" s="123" t="s">
        <v>854</v>
      </c>
      <c r="J32" s="149">
        <v>41989</v>
      </c>
      <c r="K32" s="123" t="s">
        <v>824</v>
      </c>
    </row>
    <row r="33" spans="1:12" s="123" customFormat="1" x14ac:dyDescent="0.3">
      <c r="A33" s="125" t="s">
        <v>569</v>
      </c>
      <c r="B33" s="125" t="s">
        <v>107</v>
      </c>
      <c r="C33" s="125" t="s">
        <v>1208</v>
      </c>
      <c r="D33" s="126">
        <v>41891</v>
      </c>
      <c r="E33" s="127">
        <f t="shared" si="0"/>
        <v>41906</v>
      </c>
      <c r="F33" s="127">
        <f t="shared" si="1"/>
        <v>41921</v>
      </c>
      <c r="G33" s="128">
        <v>41926</v>
      </c>
      <c r="H33" s="122" t="s">
        <v>551</v>
      </c>
      <c r="I33" s="123" t="s">
        <v>33</v>
      </c>
      <c r="J33" s="149">
        <v>41926</v>
      </c>
      <c r="K33" s="123" t="s">
        <v>824</v>
      </c>
      <c r="L33" s="123" t="s">
        <v>69</v>
      </c>
    </row>
    <row r="34" spans="1:12" s="123" customFormat="1" x14ac:dyDescent="0.3">
      <c r="A34" s="125" t="s">
        <v>407</v>
      </c>
      <c r="B34" s="125" t="s">
        <v>1643</v>
      </c>
      <c r="C34" s="125" t="s">
        <v>1088</v>
      </c>
      <c r="D34" s="126">
        <v>41745</v>
      </c>
      <c r="E34" s="127">
        <f t="shared" si="0"/>
        <v>41760</v>
      </c>
      <c r="F34" s="127">
        <f t="shared" si="1"/>
        <v>41775</v>
      </c>
      <c r="G34" s="128">
        <v>41768</v>
      </c>
      <c r="H34" s="122">
        <f>IF(G34&gt;0,G34+90,"N/A")</f>
        <v>41858</v>
      </c>
      <c r="I34" s="123" t="s">
        <v>854</v>
      </c>
      <c r="J34" s="149">
        <v>42032</v>
      </c>
      <c r="K34" s="123" t="s">
        <v>824</v>
      </c>
      <c r="L34" s="123" t="s">
        <v>1129</v>
      </c>
    </row>
    <row r="35" spans="1:12" x14ac:dyDescent="0.3">
      <c r="A35" s="125" t="s">
        <v>710</v>
      </c>
      <c r="B35" s="125" t="s">
        <v>1624</v>
      </c>
      <c r="C35" s="125" t="s">
        <v>1056</v>
      </c>
      <c r="D35" s="126">
        <v>41725</v>
      </c>
      <c r="E35" s="126">
        <f t="shared" si="0"/>
        <v>41740</v>
      </c>
      <c r="F35" s="127">
        <f t="shared" si="1"/>
        <v>41755</v>
      </c>
      <c r="G35" s="128">
        <v>41738</v>
      </c>
      <c r="H35" s="127">
        <f>IF(G35&gt;0,G35+90,"N/A")</f>
        <v>41828</v>
      </c>
      <c r="I35" s="123" t="s">
        <v>1050</v>
      </c>
      <c r="J35" s="149">
        <v>41877</v>
      </c>
      <c r="K35" s="123" t="s">
        <v>824</v>
      </c>
      <c r="L35" s="123" t="s">
        <v>1127</v>
      </c>
    </row>
    <row r="36" spans="1:12" s="123" customFormat="1" x14ac:dyDescent="0.3">
      <c r="A36" s="129" t="s">
        <v>712</v>
      </c>
      <c r="B36" s="129" t="s">
        <v>713</v>
      </c>
      <c r="C36" s="125" t="s">
        <v>1528</v>
      </c>
      <c r="D36" s="126">
        <v>41680</v>
      </c>
      <c r="E36" s="126">
        <f t="shared" si="0"/>
        <v>41695</v>
      </c>
      <c r="F36" s="127">
        <f t="shared" si="1"/>
        <v>41710</v>
      </c>
      <c r="G36" s="128">
        <v>41695</v>
      </c>
      <c r="H36" s="122" t="s">
        <v>551</v>
      </c>
      <c r="I36" s="123" t="s">
        <v>1050</v>
      </c>
      <c r="J36" s="149">
        <v>41695</v>
      </c>
      <c r="K36" s="123" t="s">
        <v>824</v>
      </c>
      <c r="L36" s="123" t="s">
        <v>1127</v>
      </c>
    </row>
    <row r="37" spans="1:12" x14ac:dyDescent="0.3">
      <c r="A37" s="125" t="s">
        <v>722</v>
      </c>
      <c r="B37" s="125" t="s">
        <v>1675</v>
      </c>
      <c r="C37" s="125" t="s">
        <v>1136</v>
      </c>
      <c r="D37" s="126">
        <v>41786</v>
      </c>
      <c r="E37" s="127">
        <f t="shared" si="0"/>
        <v>41801</v>
      </c>
      <c r="F37" s="127">
        <f t="shared" si="1"/>
        <v>41816</v>
      </c>
      <c r="G37" s="128">
        <v>41813</v>
      </c>
      <c r="H37" s="122">
        <f>IF(G37&gt;0,G37+90,"N/A")</f>
        <v>41903</v>
      </c>
      <c r="I37" s="123" t="s">
        <v>819</v>
      </c>
      <c r="J37" s="149">
        <v>41838</v>
      </c>
      <c r="K37" s="123" t="s">
        <v>824</v>
      </c>
      <c r="L37" s="123" t="s">
        <v>69</v>
      </c>
    </row>
    <row r="38" spans="1:12" x14ac:dyDescent="0.3">
      <c r="A38" s="202" t="s">
        <v>738</v>
      </c>
      <c r="B38" s="202" t="s">
        <v>739</v>
      </c>
      <c r="C38" s="203" t="s">
        <v>1178</v>
      </c>
      <c r="D38" s="204">
        <v>41869</v>
      </c>
      <c r="E38" s="205">
        <f t="shared" si="0"/>
        <v>41884</v>
      </c>
      <c r="F38" s="205">
        <f t="shared" si="1"/>
        <v>41899</v>
      </c>
      <c r="G38" s="206">
        <v>41880</v>
      </c>
      <c r="H38" s="207" t="s">
        <v>551</v>
      </c>
      <c r="I38" s="208" t="s">
        <v>1662</v>
      </c>
      <c r="J38" s="209">
        <v>41880</v>
      </c>
      <c r="K38" s="208" t="s">
        <v>2009</v>
      </c>
      <c r="L38" s="208" t="s">
        <v>69</v>
      </c>
    </row>
    <row r="39" spans="1:12" s="123" customFormat="1" x14ac:dyDescent="0.3">
      <c r="A39" s="125" t="s">
        <v>749</v>
      </c>
      <c r="B39" s="125" t="s">
        <v>1631</v>
      </c>
      <c r="C39" s="125" t="s">
        <v>1056</v>
      </c>
      <c r="D39" s="126">
        <v>41715</v>
      </c>
      <c r="E39" s="126">
        <f t="shared" si="0"/>
        <v>41730</v>
      </c>
      <c r="F39" s="127">
        <f t="shared" si="1"/>
        <v>41745</v>
      </c>
      <c r="G39" s="128">
        <v>41736</v>
      </c>
      <c r="H39" s="122">
        <f>IF(G39&gt;0,G39+90,"N/A")</f>
        <v>41826</v>
      </c>
      <c r="I39" s="123" t="s">
        <v>828</v>
      </c>
      <c r="J39" s="149">
        <v>41772</v>
      </c>
      <c r="K39" s="123" t="s">
        <v>824</v>
      </c>
      <c r="L39" s="123" t="s">
        <v>1127</v>
      </c>
    </row>
    <row r="40" spans="1:12" x14ac:dyDescent="0.3">
      <c r="A40" s="113" t="s">
        <v>754</v>
      </c>
      <c r="B40" s="113" t="s">
        <v>1700</v>
      </c>
      <c r="C40" s="113" t="s">
        <v>1701</v>
      </c>
      <c r="D40" s="124">
        <v>41981</v>
      </c>
      <c r="E40" s="124">
        <f t="shared" si="0"/>
        <v>41996</v>
      </c>
      <c r="F40" s="124">
        <f t="shared" si="1"/>
        <v>42011</v>
      </c>
      <c r="G40" s="124">
        <v>42010</v>
      </c>
      <c r="H40" s="215"/>
      <c r="I40" s="113" t="s">
        <v>828</v>
      </c>
      <c r="K40" s="113" t="s">
        <v>1719</v>
      </c>
    </row>
    <row r="41" spans="1:12" x14ac:dyDescent="0.3">
      <c r="A41" s="129" t="s">
        <v>416</v>
      </c>
      <c r="B41" s="129" t="s">
        <v>417</v>
      </c>
      <c r="C41" s="125" t="s">
        <v>1208</v>
      </c>
      <c r="D41" s="126">
        <v>41905</v>
      </c>
      <c r="E41" s="127">
        <f t="shared" si="0"/>
        <v>41920</v>
      </c>
      <c r="F41" s="127">
        <f t="shared" si="1"/>
        <v>41935</v>
      </c>
      <c r="G41" s="128">
        <v>41925</v>
      </c>
      <c r="H41" s="122">
        <f>IF(G41&gt;0,G41+90,"N/A")</f>
        <v>42015</v>
      </c>
      <c r="I41" s="123" t="s">
        <v>854</v>
      </c>
      <c r="J41" s="149">
        <v>42069</v>
      </c>
      <c r="K41" s="123" t="s">
        <v>824</v>
      </c>
      <c r="L41" s="123" t="s">
        <v>1129</v>
      </c>
    </row>
    <row r="42" spans="1:12" x14ac:dyDescent="0.3">
      <c r="A42" s="125" t="s">
        <v>487</v>
      </c>
      <c r="B42" s="125" t="s">
        <v>1644</v>
      </c>
      <c r="C42" s="125" t="s">
        <v>1088</v>
      </c>
      <c r="D42" s="126">
        <v>41758</v>
      </c>
      <c r="E42" s="127">
        <f t="shared" si="0"/>
        <v>41773</v>
      </c>
      <c r="F42" s="127">
        <f t="shared" si="1"/>
        <v>41788</v>
      </c>
      <c r="G42" s="128">
        <v>41807</v>
      </c>
      <c r="H42" s="122">
        <f>IF(G42&gt;0,G42+90,"N/A")</f>
        <v>41897</v>
      </c>
      <c r="I42" s="123" t="s">
        <v>828</v>
      </c>
      <c r="J42" s="149">
        <v>41967</v>
      </c>
      <c r="K42" s="123" t="s">
        <v>824</v>
      </c>
      <c r="L42" s="123" t="s">
        <v>69</v>
      </c>
    </row>
    <row r="43" spans="1:12" x14ac:dyDescent="0.3">
      <c r="A43" s="113" t="s">
        <v>418</v>
      </c>
      <c r="B43" s="113" t="s">
        <v>1706</v>
      </c>
      <c r="C43" s="113" t="s">
        <v>1701</v>
      </c>
      <c r="D43" s="124">
        <v>41983</v>
      </c>
      <c r="E43" s="124" t="s">
        <v>1702</v>
      </c>
      <c r="F43" s="124">
        <v>42013</v>
      </c>
      <c r="G43" s="124">
        <v>42009</v>
      </c>
      <c r="H43" s="215"/>
      <c r="I43" s="113" t="s">
        <v>854</v>
      </c>
      <c r="K43" s="113" t="s">
        <v>1719</v>
      </c>
    </row>
    <row r="44" spans="1:12" s="123" customFormat="1" x14ac:dyDescent="0.3">
      <c r="A44" s="125" t="s">
        <v>755</v>
      </c>
      <c r="B44" s="125" t="s">
        <v>1635</v>
      </c>
      <c r="C44" s="125" t="s">
        <v>1056</v>
      </c>
      <c r="D44" s="126">
        <v>41723</v>
      </c>
      <c r="E44" s="127">
        <f t="shared" ref="E44:E85" si="3">IF(D44&gt;0,D44+15,"N/A")</f>
        <v>41738</v>
      </c>
      <c r="F44" s="127">
        <f t="shared" ref="F44:F85" si="4">IF(D44&gt;0,D44+30,"N/A")</f>
        <v>41753</v>
      </c>
      <c r="G44" s="128">
        <v>41738</v>
      </c>
      <c r="H44" s="122">
        <f t="shared" ref="H44:H54" si="5">IF(G44&gt;0,G44+90,"N/A")</f>
        <v>41828</v>
      </c>
      <c r="I44" s="123" t="s">
        <v>968</v>
      </c>
      <c r="J44" s="149">
        <v>41750</v>
      </c>
      <c r="K44" s="123" t="s">
        <v>1042</v>
      </c>
      <c r="L44" s="123" t="s">
        <v>1127</v>
      </c>
    </row>
    <row r="45" spans="1:12" x14ac:dyDescent="0.3">
      <c r="A45" s="123" t="s">
        <v>792</v>
      </c>
      <c r="B45" s="123" t="s">
        <v>793</v>
      </c>
      <c r="C45" s="123" t="s">
        <v>1701</v>
      </c>
      <c r="D45" s="128">
        <v>41983</v>
      </c>
      <c r="E45" s="128">
        <f t="shared" si="3"/>
        <v>41998</v>
      </c>
      <c r="F45" s="128">
        <f t="shared" si="4"/>
        <v>42013</v>
      </c>
      <c r="G45" s="128">
        <v>42011</v>
      </c>
      <c r="H45" s="121">
        <f t="shared" si="5"/>
        <v>42101</v>
      </c>
      <c r="I45" s="123" t="s">
        <v>1720</v>
      </c>
      <c r="J45" s="149">
        <v>42146</v>
      </c>
      <c r="K45" s="123" t="s">
        <v>824</v>
      </c>
      <c r="L45" s="123" t="s">
        <v>1799</v>
      </c>
    </row>
    <row r="46" spans="1:12" s="123" customFormat="1" x14ac:dyDescent="0.3">
      <c r="A46" s="123" t="s">
        <v>795</v>
      </c>
      <c r="B46" s="123" t="s">
        <v>1703</v>
      </c>
      <c r="C46" s="123" t="s">
        <v>1701</v>
      </c>
      <c r="D46" s="128">
        <v>41983</v>
      </c>
      <c r="E46" s="128">
        <f t="shared" si="3"/>
        <v>41998</v>
      </c>
      <c r="F46" s="128">
        <f t="shared" si="4"/>
        <v>42013</v>
      </c>
      <c r="G46" s="128">
        <v>42012</v>
      </c>
      <c r="H46" s="121">
        <f t="shared" si="5"/>
        <v>42102</v>
      </c>
      <c r="I46" s="123" t="s">
        <v>821</v>
      </c>
      <c r="J46" s="149">
        <v>42163</v>
      </c>
      <c r="K46" s="123" t="s">
        <v>824</v>
      </c>
      <c r="L46" s="123" t="s">
        <v>1129</v>
      </c>
    </row>
    <row r="47" spans="1:12" x14ac:dyDescent="0.3">
      <c r="A47" s="125" t="s">
        <v>800</v>
      </c>
      <c r="B47" s="125" t="s">
        <v>801</v>
      </c>
      <c r="C47" s="125" t="s">
        <v>1178</v>
      </c>
      <c r="D47" s="126">
        <v>41876</v>
      </c>
      <c r="E47" s="127">
        <f t="shared" si="3"/>
        <v>41891</v>
      </c>
      <c r="F47" s="127">
        <f t="shared" si="4"/>
        <v>41906</v>
      </c>
      <c r="G47" s="128">
        <v>41901</v>
      </c>
      <c r="H47" s="122">
        <f t="shared" si="5"/>
        <v>41991</v>
      </c>
      <c r="I47" s="123" t="s">
        <v>968</v>
      </c>
      <c r="J47" s="149">
        <v>42003</v>
      </c>
      <c r="K47" s="123" t="s">
        <v>824</v>
      </c>
    </row>
    <row r="48" spans="1:12" x14ac:dyDescent="0.3">
      <c r="A48" s="125" t="s">
        <v>804</v>
      </c>
      <c r="B48" s="125" t="s">
        <v>805</v>
      </c>
      <c r="C48" s="125" t="s">
        <v>1208</v>
      </c>
      <c r="D48" s="126">
        <v>41892</v>
      </c>
      <c r="E48" s="127">
        <f t="shared" si="3"/>
        <v>41907</v>
      </c>
      <c r="F48" s="127">
        <f t="shared" si="4"/>
        <v>41922</v>
      </c>
      <c r="G48" s="128">
        <v>41901</v>
      </c>
      <c r="H48" s="122">
        <f t="shared" si="5"/>
        <v>41991</v>
      </c>
      <c r="I48" s="123" t="s">
        <v>819</v>
      </c>
      <c r="J48" s="149">
        <v>41963</v>
      </c>
      <c r="K48" s="123" t="s">
        <v>824</v>
      </c>
      <c r="L48" s="123" t="s">
        <v>69</v>
      </c>
    </row>
    <row r="49" spans="1:12" x14ac:dyDescent="0.3">
      <c r="A49" s="112" t="s">
        <v>804</v>
      </c>
      <c r="B49" s="112" t="s">
        <v>805</v>
      </c>
      <c r="C49" s="112"/>
      <c r="D49" s="116"/>
      <c r="E49" s="116" t="str">
        <f t="shared" si="3"/>
        <v>N/A</v>
      </c>
      <c r="F49" s="114" t="str">
        <f t="shared" si="4"/>
        <v>N/A</v>
      </c>
      <c r="H49" s="115" t="str">
        <f t="shared" si="5"/>
        <v>N/A</v>
      </c>
      <c r="I49" s="113" t="s">
        <v>1050</v>
      </c>
      <c r="K49" s="113" t="s">
        <v>1634</v>
      </c>
    </row>
    <row r="50" spans="1:12" x14ac:dyDescent="0.3">
      <c r="A50" s="125" t="s">
        <v>959</v>
      </c>
      <c r="B50" s="125" t="s">
        <v>1691</v>
      </c>
      <c r="C50" s="125" t="s">
        <v>1178</v>
      </c>
      <c r="D50" s="126">
        <v>41872</v>
      </c>
      <c r="E50" s="127">
        <f t="shared" si="3"/>
        <v>41887</v>
      </c>
      <c r="F50" s="127">
        <f t="shared" si="4"/>
        <v>41902</v>
      </c>
      <c r="G50" s="128">
        <v>41914</v>
      </c>
      <c r="H50" s="122">
        <f t="shared" si="5"/>
        <v>42004</v>
      </c>
      <c r="I50" s="123" t="s">
        <v>854</v>
      </c>
      <c r="J50" s="149">
        <v>41995</v>
      </c>
      <c r="K50" s="123" t="s">
        <v>824</v>
      </c>
      <c r="L50" s="123" t="s">
        <v>69</v>
      </c>
    </row>
    <row r="51" spans="1:12" x14ac:dyDescent="0.3">
      <c r="A51" s="125" t="s">
        <v>813</v>
      </c>
      <c r="B51" s="125" t="s">
        <v>820</v>
      </c>
      <c r="C51" s="125" t="s">
        <v>1136</v>
      </c>
      <c r="D51" s="126">
        <v>41772</v>
      </c>
      <c r="E51" s="127">
        <f t="shared" si="3"/>
        <v>41787</v>
      </c>
      <c r="F51" s="127">
        <f t="shared" si="4"/>
        <v>41802</v>
      </c>
      <c r="G51" s="128">
        <v>41794</v>
      </c>
      <c r="H51" s="122">
        <f t="shared" si="5"/>
        <v>41884</v>
      </c>
      <c r="I51" s="123" t="s">
        <v>1662</v>
      </c>
      <c r="J51" s="149">
        <v>41887</v>
      </c>
      <c r="K51" s="123" t="s">
        <v>824</v>
      </c>
      <c r="L51" s="123" t="s">
        <v>69</v>
      </c>
    </row>
    <row r="52" spans="1:12" s="123" customFormat="1" x14ac:dyDescent="0.3">
      <c r="A52" s="125" t="s">
        <v>814</v>
      </c>
      <c r="B52" s="125" t="s">
        <v>450</v>
      </c>
      <c r="C52" s="125" t="s">
        <v>1642</v>
      </c>
      <c r="D52" s="126">
        <v>41745</v>
      </c>
      <c r="E52" s="127">
        <f t="shared" si="3"/>
        <v>41760</v>
      </c>
      <c r="F52" s="127">
        <f t="shared" si="4"/>
        <v>41775</v>
      </c>
      <c r="G52" s="128">
        <v>41781</v>
      </c>
      <c r="H52" s="122">
        <f t="shared" si="5"/>
        <v>41871</v>
      </c>
      <c r="I52" s="123" t="s">
        <v>1050</v>
      </c>
      <c r="J52" s="149">
        <v>41920</v>
      </c>
      <c r="K52" s="123" t="s">
        <v>824</v>
      </c>
      <c r="L52" s="123" t="s">
        <v>69</v>
      </c>
    </row>
    <row r="53" spans="1:12" x14ac:dyDescent="0.3">
      <c r="A53" s="125" t="s">
        <v>890</v>
      </c>
      <c r="B53" s="125" t="s">
        <v>110</v>
      </c>
      <c r="C53" s="125" t="s">
        <v>1265</v>
      </c>
      <c r="D53" s="126">
        <v>41963</v>
      </c>
      <c r="E53" s="127">
        <f t="shared" si="3"/>
        <v>41978</v>
      </c>
      <c r="F53" s="127">
        <f t="shared" si="4"/>
        <v>41993</v>
      </c>
      <c r="G53" s="128">
        <v>41990</v>
      </c>
      <c r="H53" s="122">
        <f t="shared" si="5"/>
        <v>42080</v>
      </c>
      <c r="I53" s="123" t="s">
        <v>828</v>
      </c>
      <c r="J53" s="149">
        <v>42089</v>
      </c>
      <c r="K53" s="123" t="s">
        <v>824</v>
      </c>
      <c r="L53" s="123" t="s">
        <v>1129</v>
      </c>
    </row>
    <row r="54" spans="1:12" x14ac:dyDescent="0.3">
      <c r="A54" s="125" t="s">
        <v>896</v>
      </c>
      <c r="B54" s="125" t="s">
        <v>897</v>
      </c>
      <c r="C54" s="123" t="s">
        <v>1147</v>
      </c>
      <c r="D54" s="126">
        <v>41806</v>
      </c>
      <c r="E54" s="127">
        <f t="shared" si="3"/>
        <v>41821</v>
      </c>
      <c r="F54" s="127">
        <f t="shared" si="4"/>
        <v>41836</v>
      </c>
      <c r="G54" s="128">
        <v>41834</v>
      </c>
      <c r="H54" s="122">
        <f t="shared" si="5"/>
        <v>41924</v>
      </c>
      <c r="I54" s="123" t="s">
        <v>854</v>
      </c>
      <c r="J54" s="149">
        <v>41996</v>
      </c>
      <c r="K54" s="123" t="s">
        <v>824</v>
      </c>
      <c r="L54" s="123" t="s">
        <v>69</v>
      </c>
    </row>
    <row r="55" spans="1:12" x14ac:dyDescent="0.3">
      <c r="A55" s="125" t="s">
        <v>904</v>
      </c>
      <c r="B55" s="125" t="s">
        <v>1693</v>
      </c>
      <c r="C55" s="125" t="s">
        <v>1208</v>
      </c>
      <c r="D55" s="126">
        <v>41893</v>
      </c>
      <c r="E55" s="127">
        <f t="shared" si="3"/>
        <v>41908</v>
      </c>
      <c r="F55" s="127">
        <f t="shared" si="4"/>
        <v>41923</v>
      </c>
      <c r="G55" s="128">
        <v>41925</v>
      </c>
      <c r="H55" s="122" t="s">
        <v>551</v>
      </c>
      <c r="I55" s="123" t="s">
        <v>828</v>
      </c>
      <c r="J55" s="149">
        <v>41925</v>
      </c>
      <c r="K55" s="123" t="s">
        <v>824</v>
      </c>
      <c r="L55" s="123" t="s">
        <v>69</v>
      </c>
    </row>
    <row r="56" spans="1:12" x14ac:dyDescent="0.3">
      <c r="A56" s="112" t="s">
        <v>906</v>
      </c>
      <c r="B56" s="112" t="s">
        <v>907</v>
      </c>
      <c r="C56" s="112" t="s">
        <v>1528</v>
      </c>
      <c r="D56" s="116">
        <v>41677</v>
      </c>
      <c r="E56" s="116">
        <f t="shared" si="3"/>
        <v>41692</v>
      </c>
      <c r="F56" s="114">
        <f t="shared" si="4"/>
        <v>41707</v>
      </c>
      <c r="G56" s="124">
        <v>41697</v>
      </c>
      <c r="H56" s="115">
        <f>IF(G56&gt;0,G56+90,"N/A")</f>
        <v>41787</v>
      </c>
      <c r="I56" s="113" t="s">
        <v>1716</v>
      </c>
      <c r="J56" s="148">
        <v>42053</v>
      </c>
      <c r="K56" s="113" t="s">
        <v>824</v>
      </c>
      <c r="L56" s="113" t="s">
        <v>1127</v>
      </c>
    </row>
    <row r="57" spans="1:12" x14ac:dyDescent="0.3">
      <c r="A57" s="125" t="s">
        <v>908</v>
      </c>
      <c r="B57" s="125" t="s">
        <v>1659</v>
      </c>
      <c r="C57" s="125" t="s">
        <v>1642</v>
      </c>
      <c r="D57" s="126">
        <v>41759</v>
      </c>
      <c r="E57" s="127">
        <f t="shared" si="3"/>
        <v>41774</v>
      </c>
      <c r="F57" s="127">
        <f t="shared" si="4"/>
        <v>41789</v>
      </c>
      <c r="G57" s="128">
        <v>41800</v>
      </c>
      <c r="H57" s="122" t="s">
        <v>551</v>
      </c>
      <c r="I57" s="123" t="s">
        <v>819</v>
      </c>
      <c r="J57" s="149">
        <v>41800</v>
      </c>
      <c r="K57" s="123" t="s">
        <v>824</v>
      </c>
      <c r="L57" s="123" t="s">
        <v>69</v>
      </c>
    </row>
    <row r="58" spans="1:12" x14ac:dyDescent="0.3">
      <c r="A58" s="112" t="s">
        <v>914</v>
      </c>
      <c r="B58" s="112" t="s">
        <v>1699</v>
      </c>
      <c r="C58" s="112" t="s">
        <v>1265</v>
      </c>
      <c r="D58" s="116">
        <v>41962</v>
      </c>
      <c r="E58" s="114">
        <f t="shared" si="3"/>
        <v>41977</v>
      </c>
      <c r="F58" s="114">
        <f t="shared" si="4"/>
        <v>41992</v>
      </c>
      <c r="G58" s="124">
        <v>41990</v>
      </c>
      <c r="H58" s="115">
        <f t="shared" ref="H58:H69" si="6">IF(G58&gt;0,G58+90,"N/A")</f>
        <v>42080</v>
      </c>
      <c r="I58" s="113" t="s">
        <v>33</v>
      </c>
      <c r="K58" s="113" t="s">
        <v>1796</v>
      </c>
    </row>
    <row r="59" spans="1:12" x14ac:dyDescent="0.3">
      <c r="A59" s="125" t="s">
        <v>916</v>
      </c>
      <c r="B59" s="125" t="s">
        <v>917</v>
      </c>
      <c r="C59" s="123" t="s">
        <v>1147</v>
      </c>
      <c r="D59" s="126">
        <v>41809</v>
      </c>
      <c r="E59" s="127">
        <f t="shared" si="3"/>
        <v>41824</v>
      </c>
      <c r="F59" s="127">
        <f t="shared" si="4"/>
        <v>41839</v>
      </c>
      <c r="G59" s="128">
        <v>41817</v>
      </c>
      <c r="H59" s="122">
        <f t="shared" si="6"/>
        <v>41907</v>
      </c>
      <c r="I59" s="123" t="s">
        <v>819</v>
      </c>
      <c r="J59" s="149">
        <v>41886</v>
      </c>
      <c r="K59" s="123" t="s">
        <v>824</v>
      </c>
      <c r="L59" s="123" t="s">
        <v>69</v>
      </c>
    </row>
    <row r="60" spans="1:12" s="123" customFormat="1" x14ac:dyDescent="0.3">
      <c r="A60" s="125" t="s">
        <v>860</v>
      </c>
      <c r="B60" s="125" t="s">
        <v>861</v>
      </c>
      <c r="C60" s="125" t="s">
        <v>1136</v>
      </c>
      <c r="D60" s="126">
        <v>41766</v>
      </c>
      <c r="E60" s="127">
        <f t="shared" si="3"/>
        <v>41781</v>
      </c>
      <c r="F60" s="127">
        <f t="shared" si="4"/>
        <v>41796</v>
      </c>
      <c r="G60" s="128">
        <v>41772</v>
      </c>
      <c r="H60" s="122">
        <f t="shared" si="6"/>
        <v>41862</v>
      </c>
      <c r="I60" s="123" t="s">
        <v>854</v>
      </c>
      <c r="J60" s="149">
        <v>41892</v>
      </c>
      <c r="K60" s="123" t="s">
        <v>824</v>
      </c>
      <c r="L60" s="123" t="s">
        <v>69</v>
      </c>
    </row>
    <row r="61" spans="1:12" x14ac:dyDescent="0.3">
      <c r="A61" s="125" t="s">
        <v>918</v>
      </c>
      <c r="B61" s="125" t="s">
        <v>1649</v>
      </c>
      <c r="C61" s="125" t="s">
        <v>1136</v>
      </c>
      <c r="D61" s="126">
        <v>41764</v>
      </c>
      <c r="E61" s="127">
        <f t="shared" si="3"/>
        <v>41779</v>
      </c>
      <c r="F61" s="127">
        <f t="shared" si="4"/>
        <v>41794</v>
      </c>
      <c r="G61" s="128">
        <v>41774</v>
      </c>
      <c r="H61" s="122">
        <f t="shared" si="6"/>
        <v>41864</v>
      </c>
      <c r="I61" s="123" t="s">
        <v>854</v>
      </c>
      <c r="J61" s="149">
        <v>41774</v>
      </c>
      <c r="K61" s="123" t="s">
        <v>824</v>
      </c>
      <c r="L61" s="123" t="s">
        <v>69</v>
      </c>
    </row>
    <row r="62" spans="1:12" x14ac:dyDescent="0.3">
      <c r="A62" s="125" t="s">
        <v>832</v>
      </c>
      <c r="B62" s="125" t="s">
        <v>1663</v>
      </c>
      <c r="C62" s="125" t="s">
        <v>1136</v>
      </c>
      <c r="D62" s="126">
        <v>41788</v>
      </c>
      <c r="E62" s="127">
        <f t="shared" si="3"/>
        <v>41803</v>
      </c>
      <c r="F62" s="127">
        <f t="shared" si="4"/>
        <v>41818</v>
      </c>
      <c r="G62" s="128">
        <v>41828</v>
      </c>
      <c r="H62" s="122">
        <f t="shared" si="6"/>
        <v>41918</v>
      </c>
      <c r="I62" s="123" t="s">
        <v>828</v>
      </c>
      <c r="J62" s="149">
        <v>41919</v>
      </c>
      <c r="K62" s="123" t="s">
        <v>824</v>
      </c>
      <c r="L62" s="123" t="s">
        <v>69</v>
      </c>
    </row>
    <row r="63" spans="1:12" s="123" customFormat="1" x14ac:dyDescent="0.3">
      <c r="A63" s="125" t="s">
        <v>938</v>
      </c>
      <c r="B63" s="125" t="s">
        <v>939</v>
      </c>
      <c r="C63" s="123" t="s">
        <v>1147</v>
      </c>
      <c r="D63" s="126">
        <v>41807</v>
      </c>
      <c r="E63" s="127">
        <f t="shared" si="3"/>
        <v>41822</v>
      </c>
      <c r="F63" s="127">
        <f t="shared" si="4"/>
        <v>41837</v>
      </c>
      <c r="G63" s="128">
        <v>41820</v>
      </c>
      <c r="H63" s="122">
        <f t="shared" si="6"/>
        <v>41910</v>
      </c>
      <c r="I63" s="123" t="s">
        <v>854</v>
      </c>
      <c r="J63" s="149">
        <v>41842</v>
      </c>
      <c r="K63" s="123" t="s">
        <v>824</v>
      </c>
    </row>
    <row r="64" spans="1:12" x14ac:dyDescent="0.3">
      <c r="A64" s="125" t="s">
        <v>945</v>
      </c>
      <c r="B64" s="158" t="s">
        <v>946</v>
      </c>
      <c r="C64" s="125" t="s">
        <v>1208</v>
      </c>
      <c r="D64" s="126">
        <v>41893</v>
      </c>
      <c r="E64" s="127">
        <f t="shared" si="3"/>
        <v>41908</v>
      </c>
      <c r="F64" s="127">
        <f t="shared" si="4"/>
        <v>41923</v>
      </c>
      <c r="G64" s="128">
        <v>41914</v>
      </c>
      <c r="H64" s="122">
        <f t="shared" si="6"/>
        <v>42004</v>
      </c>
      <c r="I64" s="123" t="s">
        <v>819</v>
      </c>
      <c r="J64" s="149">
        <v>42101</v>
      </c>
      <c r="K64" s="123" t="s">
        <v>824</v>
      </c>
      <c r="L64" s="123" t="s">
        <v>1129</v>
      </c>
    </row>
    <row r="65" spans="1:25" x14ac:dyDescent="0.3">
      <c r="A65" s="125" t="s">
        <v>954</v>
      </c>
      <c r="B65" s="125" t="s">
        <v>967</v>
      </c>
      <c r="C65" s="123" t="s">
        <v>1147</v>
      </c>
      <c r="D65" s="126">
        <v>41800</v>
      </c>
      <c r="E65" s="127">
        <f t="shared" si="3"/>
        <v>41815</v>
      </c>
      <c r="F65" s="127">
        <f t="shared" si="4"/>
        <v>41830</v>
      </c>
      <c r="G65" s="128">
        <v>41830</v>
      </c>
      <c r="H65" s="122">
        <f t="shared" si="6"/>
        <v>41920</v>
      </c>
      <c r="I65" s="123" t="s">
        <v>828</v>
      </c>
      <c r="J65" s="149">
        <v>41855</v>
      </c>
      <c r="K65" s="123" t="s">
        <v>824</v>
      </c>
      <c r="L65" s="123"/>
    </row>
    <row r="66" spans="1:25" s="123" customFormat="1" x14ac:dyDescent="0.3">
      <c r="A66" s="125" t="s">
        <v>955</v>
      </c>
      <c r="B66" s="125" t="s">
        <v>956</v>
      </c>
      <c r="C66" s="125" t="s">
        <v>1136</v>
      </c>
      <c r="D66" s="126">
        <v>41774</v>
      </c>
      <c r="E66" s="127">
        <f t="shared" si="3"/>
        <v>41789</v>
      </c>
      <c r="F66" s="127">
        <f t="shared" si="4"/>
        <v>41804</v>
      </c>
      <c r="G66" s="128">
        <v>41778</v>
      </c>
      <c r="H66" s="122">
        <f t="shared" si="6"/>
        <v>41868</v>
      </c>
      <c r="I66" s="123" t="s">
        <v>33</v>
      </c>
      <c r="J66" s="149">
        <v>41778</v>
      </c>
      <c r="K66" s="123" t="s">
        <v>824</v>
      </c>
    </row>
    <row r="67" spans="1:25" x14ac:dyDescent="0.3">
      <c r="A67" s="129" t="s">
        <v>1539</v>
      </c>
      <c r="B67" s="129" t="s">
        <v>1540</v>
      </c>
      <c r="C67" s="125" t="s">
        <v>1208</v>
      </c>
      <c r="D67" s="126">
        <v>41907</v>
      </c>
      <c r="E67" s="127">
        <f t="shared" si="3"/>
        <v>41922</v>
      </c>
      <c r="F67" s="127">
        <f t="shared" si="4"/>
        <v>41937</v>
      </c>
      <c r="G67" s="128">
        <v>41926</v>
      </c>
      <c r="H67" s="122">
        <f t="shared" si="6"/>
        <v>42016</v>
      </c>
      <c r="I67" s="123" t="s">
        <v>854</v>
      </c>
      <c r="J67" s="149">
        <v>42020</v>
      </c>
      <c r="K67" s="123" t="s">
        <v>824</v>
      </c>
      <c r="L67" s="123"/>
    </row>
    <row r="68" spans="1:25" x14ac:dyDescent="0.3">
      <c r="A68" s="112" t="s">
        <v>1295</v>
      </c>
      <c r="B68" s="112" t="s">
        <v>1513</v>
      </c>
      <c r="C68" s="112" t="s">
        <v>1528</v>
      </c>
      <c r="D68" s="116">
        <v>41694</v>
      </c>
      <c r="E68" s="116">
        <f t="shared" si="3"/>
        <v>41709</v>
      </c>
      <c r="F68" s="114">
        <f t="shared" si="4"/>
        <v>41724</v>
      </c>
      <c r="G68" s="124">
        <v>41781</v>
      </c>
      <c r="H68" s="115">
        <f t="shared" si="6"/>
        <v>41871</v>
      </c>
      <c r="I68" s="113" t="s">
        <v>828</v>
      </c>
      <c r="K68" s="113" t="s">
        <v>1747</v>
      </c>
      <c r="L68" s="113" t="s">
        <v>1129</v>
      </c>
    </row>
    <row r="69" spans="1:25" x14ac:dyDescent="0.3">
      <c r="A69" s="125" t="s">
        <v>1661</v>
      </c>
      <c r="B69" s="125" t="s">
        <v>1300</v>
      </c>
      <c r="C69" s="125" t="s">
        <v>1136</v>
      </c>
      <c r="D69" s="126">
        <v>41787</v>
      </c>
      <c r="E69" s="127">
        <f t="shared" si="3"/>
        <v>41802</v>
      </c>
      <c r="F69" s="127">
        <f t="shared" si="4"/>
        <v>41817</v>
      </c>
      <c r="G69" s="128">
        <v>41800</v>
      </c>
      <c r="H69" s="122">
        <f t="shared" si="6"/>
        <v>41890</v>
      </c>
      <c r="I69" s="123" t="s">
        <v>1662</v>
      </c>
      <c r="J69" s="149">
        <v>41831</v>
      </c>
      <c r="K69" s="123" t="s">
        <v>824</v>
      </c>
      <c r="L69" s="123" t="s">
        <v>69</v>
      </c>
    </row>
    <row r="70" spans="1:25" s="123" customFormat="1" x14ac:dyDescent="0.3">
      <c r="A70" s="125" t="s">
        <v>1495</v>
      </c>
      <c r="B70" s="125" t="s">
        <v>1518</v>
      </c>
      <c r="C70" s="125" t="s">
        <v>1528</v>
      </c>
      <c r="D70" s="126">
        <v>41684</v>
      </c>
      <c r="E70" s="126">
        <f t="shared" si="3"/>
        <v>41699</v>
      </c>
      <c r="F70" s="127">
        <f t="shared" si="4"/>
        <v>41714</v>
      </c>
      <c r="G70" s="128">
        <v>41696</v>
      </c>
      <c r="H70" s="122" t="s">
        <v>551</v>
      </c>
      <c r="I70" s="123" t="s">
        <v>1050</v>
      </c>
      <c r="J70" s="149">
        <v>41696</v>
      </c>
      <c r="K70" s="123" t="s">
        <v>824</v>
      </c>
      <c r="L70" s="123" t="s">
        <v>1127</v>
      </c>
    </row>
    <row r="71" spans="1:25" s="123" customFormat="1" x14ac:dyDescent="0.3">
      <c r="A71" s="125" t="s">
        <v>1687</v>
      </c>
      <c r="B71" s="125" t="s">
        <v>1312</v>
      </c>
      <c r="C71" s="125" t="s">
        <v>1178</v>
      </c>
      <c r="D71" s="126">
        <v>41869</v>
      </c>
      <c r="E71" s="127">
        <f t="shared" si="3"/>
        <v>41884</v>
      </c>
      <c r="F71" s="127">
        <f t="shared" si="4"/>
        <v>41899</v>
      </c>
      <c r="G71" s="128">
        <v>41880</v>
      </c>
      <c r="H71" s="122">
        <f>IF(G71&gt;0,G71+90,"N/A")</f>
        <v>41970</v>
      </c>
      <c r="I71" s="123" t="s">
        <v>819</v>
      </c>
      <c r="J71" s="149">
        <v>41886</v>
      </c>
      <c r="K71" s="123" t="s">
        <v>824</v>
      </c>
      <c r="L71" s="123" t="s">
        <v>69</v>
      </c>
    </row>
    <row r="72" spans="1:25" x14ac:dyDescent="0.3">
      <c r="A72" s="129" t="s">
        <v>1541</v>
      </c>
      <c r="B72" s="157" t="s">
        <v>1542</v>
      </c>
      <c r="C72" s="125" t="s">
        <v>1178</v>
      </c>
      <c r="D72" s="126">
        <v>41862</v>
      </c>
      <c r="E72" s="127">
        <f t="shared" si="3"/>
        <v>41877</v>
      </c>
      <c r="F72" s="127">
        <f t="shared" si="4"/>
        <v>41892</v>
      </c>
      <c r="G72" s="128">
        <v>41871</v>
      </c>
      <c r="H72" s="122" t="s">
        <v>551</v>
      </c>
      <c r="I72" s="123" t="s">
        <v>968</v>
      </c>
      <c r="J72" s="149">
        <v>41871</v>
      </c>
      <c r="K72" s="123" t="s">
        <v>824</v>
      </c>
      <c r="L72" s="123" t="s">
        <v>69</v>
      </c>
    </row>
    <row r="73" spans="1:25" x14ac:dyDescent="0.3">
      <c r="A73" s="125" t="s">
        <v>1543</v>
      </c>
      <c r="B73" s="125" t="s">
        <v>1651</v>
      </c>
      <c r="C73" s="125" t="s">
        <v>1136</v>
      </c>
      <c r="D73" s="126">
        <v>41766</v>
      </c>
      <c r="E73" s="127">
        <f t="shared" si="3"/>
        <v>41781</v>
      </c>
      <c r="F73" s="127">
        <f t="shared" si="4"/>
        <v>41796</v>
      </c>
      <c r="G73" s="128">
        <v>41782</v>
      </c>
      <c r="H73" s="122">
        <f>IF(G73&gt;0,G73+90,"N/A")</f>
        <v>41872</v>
      </c>
      <c r="I73" s="123" t="s">
        <v>828</v>
      </c>
      <c r="J73" s="149">
        <v>41820</v>
      </c>
      <c r="K73" s="123" t="s">
        <v>824</v>
      </c>
      <c r="L73" s="123"/>
    </row>
    <row r="74" spans="1:25" x14ac:dyDescent="0.3">
      <c r="A74" s="125" t="s">
        <v>1525</v>
      </c>
      <c r="B74" s="125" t="s">
        <v>1527</v>
      </c>
      <c r="C74" s="125" t="s">
        <v>1528</v>
      </c>
      <c r="D74" s="126">
        <v>41690</v>
      </c>
      <c r="E74" s="126">
        <f t="shared" si="3"/>
        <v>41705</v>
      </c>
      <c r="F74" s="127">
        <f t="shared" si="4"/>
        <v>41720</v>
      </c>
      <c r="G74" s="128">
        <v>41694</v>
      </c>
      <c r="H74" s="122">
        <f>IF(G74&gt;0,G74+90,"N/A")</f>
        <v>41784</v>
      </c>
      <c r="I74" s="123" t="s">
        <v>854</v>
      </c>
      <c r="J74" s="149">
        <v>41789</v>
      </c>
      <c r="K74" s="123" t="s">
        <v>824</v>
      </c>
      <c r="L74" s="123" t="s">
        <v>1127</v>
      </c>
    </row>
    <row r="75" spans="1:25" s="123" customFormat="1" x14ac:dyDescent="0.3">
      <c r="A75" s="150" t="s">
        <v>1545</v>
      </c>
      <c r="B75" s="150" t="s">
        <v>1546</v>
      </c>
      <c r="C75" s="150" t="s">
        <v>1208</v>
      </c>
      <c r="D75" s="151"/>
      <c r="E75" s="152" t="str">
        <f t="shared" si="3"/>
        <v>N/A</v>
      </c>
      <c r="F75" s="152" t="str">
        <f t="shared" si="4"/>
        <v>N/A</v>
      </c>
      <c r="G75" s="153"/>
      <c r="H75" s="154" t="str">
        <f>IF(G75&gt;0,G75+90,"N/A")</f>
        <v>N/A</v>
      </c>
      <c r="I75" s="155"/>
      <c r="J75" s="156"/>
      <c r="K75" s="155" t="s">
        <v>1709</v>
      </c>
      <c r="L75" s="113"/>
    </row>
    <row r="76" spans="1:25" x14ac:dyDescent="0.3">
      <c r="A76" s="113" t="s">
        <v>1547</v>
      </c>
      <c r="B76" s="113" t="s">
        <v>1548</v>
      </c>
      <c r="C76" s="113" t="s">
        <v>1147</v>
      </c>
      <c r="E76" s="114" t="str">
        <f t="shared" si="3"/>
        <v>N/A</v>
      </c>
      <c r="F76" s="114" t="str">
        <f t="shared" si="4"/>
        <v>N/A</v>
      </c>
      <c r="H76" s="115" t="str">
        <f>IF(G76&gt;0,G76+90,"N/A")</f>
        <v>N/A</v>
      </c>
      <c r="K76" s="113" t="s">
        <v>1676</v>
      </c>
    </row>
    <row r="77" spans="1:25" s="123" customFormat="1" x14ac:dyDescent="0.3">
      <c r="A77" s="125" t="s">
        <v>1549</v>
      </c>
      <c r="B77" s="125" t="s">
        <v>1550</v>
      </c>
      <c r="C77" s="125" t="s">
        <v>1136</v>
      </c>
      <c r="D77" s="126">
        <v>41771</v>
      </c>
      <c r="E77" s="127">
        <f t="shared" si="3"/>
        <v>41786</v>
      </c>
      <c r="F77" s="127">
        <f t="shared" si="4"/>
        <v>41801</v>
      </c>
      <c r="G77" s="128">
        <v>41775</v>
      </c>
      <c r="H77" s="122" t="s">
        <v>551</v>
      </c>
      <c r="I77" s="123" t="s">
        <v>33</v>
      </c>
      <c r="J77" s="149">
        <v>41775</v>
      </c>
      <c r="K77" s="123" t="s">
        <v>824</v>
      </c>
    </row>
    <row r="78" spans="1:25" s="123" customFormat="1" x14ac:dyDescent="0.3">
      <c r="A78" s="125" t="s">
        <v>1551</v>
      </c>
      <c r="B78" s="125" t="s">
        <v>1615</v>
      </c>
      <c r="C78" s="125" t="s">
        <v>1056</v>
      </c>
      <c r="D78" s="126">
        <v>41704</v>
      </c>
      <c r="E78" s="126">
        <f t="shared" si="3"/>
        <v>41719</v>
      </c>
      <c r="F78" s="127">
        <f t="shared" si="4"/>
        <v>41734</v>
      </c>
      <c r="G78" s="128">
        <v>41722</v>
      </c>
      <c r="H78" s="122" t="s">
        <v>551</v>
      </c>
      <c r="I78" s="123" t="s">
        <v>1264</v>
      </c>
      <c r="J78" s="149">
        <v>41722</v>
      </c>
      <c r="K78" s="123" t="s">
        <v>1042</v>
      </c>
      <c r="L78" s="123" t="s">
        <v>1127</v>
      </c>
      <c r="M78" s="145"/>
      <c r="N78" s="145"/>
      <c r="O78" s="145"/>
      <c r="P78" s="145"/>
      <c r="Q78" s="145"/>
      <c r="R78" s="145"/>
      <c r="S78" s="145"/>
      <c r="T78" s="145"/>
      <c r="U78" s="145"/>
      <c r="V78" s="145"/>
      <c r="W78" s="145"/>
      <c r="X78" s="145"/>
      <c r="Y78" s="145"/>
    </row>
    <row r="79" spans="1:25" x14ac:dyDescent="0.3">
      <c r="A79" s="112" t="s">
        <v>1665</v>
      </c>
      <c r="B79" s="112" t="s">
        <v>1554</v>
      </c>
      <c r="C79" s="113" t="s">
        <v>1147</v>
      </c>
      <c r="D79" s="116"/>
      <c r="E79" s="114" t="str">
        <f t="shared" si="3"/>
        <v>N/A</v>
      </c>
      <c r="F79" s="114" t="str">
        <f t="shared" si="4"/>
        <v>N/A</v>
      </c>
      <c r="H79" s="115" t="str">
        <f>IF(G79&gt;0,G79+90,"N/A")</f>
        <v>N/A</v>
      </c>
      <c r="K79" s="113" t="s">
        <v>1676</v>
      </c>
    </row>
    <row r="80" spans="1:25" x14ac:dyDescent="0.3">
      <c r="A80" s="125" t="s">
        <v>1555</v>
      </c>
      <c r="B80" s="125" t="s">
        <v>1605</v>
      </c>
      <c r="C80" s="125" t="s">
        <v>1318</v>
      </c>
      <c r="D80" s="126">
        <v>41704</v>
      </c>
      <c r="E80" s="126">
        <f t="shared" si="3"/>
        <v>41719</v>
      </c>
      <c r="F80" s="127">
        <f t="shared" si="4"/>
        <v>41734</v>
      </c>
      <c r="G80" s="128">
        <v>41724</v>
      </c>
      <c r="H80" s="122" t="s">
        <v>239</v>
      </c>
      <c r="I80" s="123" t="s">
        <v>33</v>
      </c>
      <c r="J80" s="149">
        <v>41724</v>
      </c>
      <c r="K80" s="123" t="s">
        <v>824</v>
      </c>
      <c r="L80" s="123"/>
    </row>
    <row r="81" spans="1:12" x14ac:dyDescent="0.3">
      <c r="A81" s="112" t="s">
        <v>1558</v>
      </c>
      <c r="B81" s="112" t="s">
        <v>1559</v>
      </c>
      <c r="C81" s="113" t="s">
        <v>1147</v>
      </c>
      <c r="D81" s="116"/>
      <c r="E81" s="114" t="str">
        <f t="shared" si="3"/>
        <v>N/A</v>
      </c>
      <c r="F81" s="114" t="str">
        <f t="shared" si="4"/>
        <v>N/A</v>
      </c>
      <c r="H81" s="115" t="str">
        <f>IF(G81&gt;0,G81+90,"N/A")</f>
        <v>N/A</v>
      </c>
      <c r="K81" s="113" t="s">
        <v>1676</v>
      </c>
    </row>
    <row r="82" spans="1:12" s="123" customFormat="1" x14ac:dyDescent="0.3">
      <c r="A82" s="125" t="s">
        <v>1561</v>
      </c>
      <c r="B82" s="125" t="s">
        <v>1688</v>
      </c>
      <c r="C82" s="125" t="s">
        <v>1178</v>
      </c>
      <c r="D82" s="126">
        <v>41879</v>
      </c>
      <c r="E82" s="127">
        <f t="shared" si="3"/>
        <v>41894</v>
      </c>
      <c r="F82" s="127">
        <f t="shared" si="4"/>
        <v>41909</v>
      </c>
      <c r="G82" s="128">
        <v>41884</v>
      </c>
      <c r="H82" s="122">
        <f>IF(G82&gt;0,G82+90,"N/A")</f>
        <v>41974</v>
      </c>
      <c r="I82" s="123" t="s">
        <v>828</v>
      </c>
      <c r="J82" s="149">
        <v>41956</v>
      </c>
      <c r="K82" s="123" t="s">
        <v>824</v>
      </c>
    </row>
    <row r="83" spans="1:12" x14ac:dyDescent="0.3">
      <c r="A83" s="125" t="s">
        <v>1511</v>
      </c>
      <c r="B83" s="125" t="s">
        <v>1514</v>
      </c>
      <c r="C83" s="125" t="s">
        <v>1178</v>
      </c>
      <c r="D83" s="126">
        <v>41876</v>
      </c>
      <c r="E83" s="127">
        <f t="shared" si="3"/>
        <v>41891</v>
      </c>
      <c r="F83" s="127">
        <f t="shared" si="4"/>
        <v>41906</v>
      </c>
      <c r="G83" s="128">
        <v>41906</v>
      </c>
      <c r="H83" s="122">
        <f>IF(G83&gt;0,G83+90,"N/A")</f>
        <v>41996</v>
      </c>
      <c r="I83" s="123" t="s">
        <v>828</v>
      </c>
      <c r="J83" s="149">
        <v>41988</v>
      </c>
      <c r="K83" s="123" t="s">
        <v>824</v>
      </c>
      <c r="L83" s="123" t="s">
        <v>69</v>
      </c>
    </row>
    <row r="84" spans="1:12" x14ac:dyDescent="0.3">
      <c r="A84" s="125" t="s">
        <v>1565</v>
      </c>
      <c r="B84" s="125" t="s">
        <v>1640</v>
      </c>
      <c r="C84" s="125" t="s">
        <v>1318</v>
      </c>
      <c r="D84" s="126">
        <v>41729</v>
      </c>
      <c r="E84" s="127">
        <f t="shared" si="3"/>
        <v>41744</v>
      </c>
      <c r="F84" s="127">
        <f t="shared" si="4"/>
        <v>41759</v>
      </c>
      <c r="G84" s="128">
        <v>41778</v>
      </c>
      <c r="H84" s="122" t="s">
        <v>239</v>
      </c>
      <c r="I84" s="123" t="s">
        <v>33</v>
      </c>
      <c r="J84" s="149">
        <v>41778</v>
      </c>
      <c r="K84" s="123" t="s">
        <v>824</v>
      </c>
      <c r="L84" s="123"/>
    </row>
    <row r="85" spans="1:12" x14ac:dyDescent="0.3">
      <c r="A85" s="112" t="s">
        <v>1567</v>
      </c>
      <c r="B85" s="112" t="s">
        <v>1619</v>
      </c>
      <c r="C85" s="112"/>
      <c r="D85" s="116"/>
      <c r="E85" s="116" t="str">
        <f t="shared" si="3"/>
        <v>N/A</v>
      </c>
      <c r="F85" s="114" t="str">
        <f t="shared" si="4"/>
        <v>N/A</v>
      </c>
      <c r="H85" s="115" t="str">
        <f>IF(G85&gt;0,G85+90,"N/A")</f>
        <v>N/A</v>
      </c>
      <c r="I85" s="113" t="s">
        <v>854</v>
      </c>
    </row>
    <row r="86" spans="1:12" x14ac:dyDescent="0.3">
      <c r="A86" s="112" t="s">
        <v>1524</v>
      </c>
      <c r="B86" s="112" t="s">
        <v>1526</v>
      </c>
      <c r="C86" s="112" t="s">
        <v>1528</v>
      </c>
      <c r="D86" s="116"/>
      <c r="E86" s="116"/>
      <c r="F86" s="114"/>
      <c r="H86" s="115"/>
      <c r="K86" s="113" t="s">
        <v>1532</v>
      </c>
    </row>
    <row r="87" spans="1:12" x14ac:dyDescent="0.3">
      <c r="A87" s="125" t="s">
        <v>1568</v>
      </c>
      <c r="B87" s="125" t="s">
        <v>1666</v>
      </c>
      <c r="C87" s="123" t="s">
        <v>1147</v>
      </c>
      <c r="D87" s="126">
        <v>41813</v>
      </c>
      <c r="E87" s="127">
        <f>IF(D87&gt;0,D87+15,"N/A")</f>
        <v>41828</v>
      </c>
      <c r="F87" s="127">
        <f>IF(D87&gt;0,D87+30,"N/A")</f>
        <v>41843</v>
      </c>
      <c r="G87" s="128">
        <v>41841</v>
      </c>
      <c r="H87" s="122">
        <f>IF(G87&gt;0,G87+90,"N/A")</f>
        <v>41931</v>
      </c>
      <c r="I87" s="123" t="s">
        <v>1662</v>
      </c>
      <c r="J87" s="149">
        <v>41968</v>
      </c>
      <c r="K87" s="123" t="s">
        <v>824</v>
      </c>
      <c r="L87" s="123"/>
    </row>
    <row r="88" spans="1:12" x14ac:dyDescent="0.3">
      <c r="A88" s="112" t="s">
        <v>1570</v>
      </c>
      <c r="B88" s="112" t="s">
        <v>1667</v>
      </c>
      <c r="C88" s="113" t="s">
        <v>1147</v>
      </c>
      <c r="D88" s="116"/>
      <c r="E88" s="114" t="str">
        <f>IF(D88&gt;0,D88+15,"N/A")</f>
        <v>N/A</v>
      </c>
      <c r="F88" s="114" t="str">
        <f>IF(D88&gt;0,D88+30,"N/A")</f>
        <v>N/A</v>
      </c>
      <c r="H88" s="115" t="str">
        <f>IF(G88&gt;0,G88+90,"N/A")</f>
        <v>N/A</v>
      </c>
      <c r="K88" s="113" t="s">
        <v>1676</v>
      </c>
    </row>
    <row r="89" spans="1:12" x14ac:dyDescent="0.3">
      <c r="A89" s="112" t="s">
        <v>1522</v>
      </c>
      <c r="B89" s="112" t="s">
        <v>1523</v>
      </c>
      <c r="C89" s="112" t="s">
        <v>1528</v>
      </c>
      <c r="D89" s="116"/>
      <c r="E89" s="116"/>
      <c r="F89" s="114"/>
      <c r="H89" s="115"/>
      <c r="K89" s="113" t="s">
        <v>1536</v>
      </c>
    </row>
    <row r="90" spans="1:12" x14ac:dyDescent="0.3">
      <c r="A90" s="150" t="s">
        <v>1522</v>
      </c>
      <c r="B90" s="150" t="s">
        <v>1523</v>
      </c>
      <c r="C90" s="150" t="s">
        <v>1208</v>
      </c>
      <c r="D90" s="151"/>
      <c r="E90" s="152" t="str">
        <f t="shared" ref="E90:E103" si="7">IF(D90&gt;0,D90+15,"N/A")</f>
        <v>N/A</v>
      </c>
      <c r="F90" s="152" t="str">
        <f t="shared" ref="F90:F103" si="8">IF(D90&gt;0,D90+30,"N/A")</f>
        <v>N/A</v>
      </c>
      <c r="G90" s="153"/>
      <c r="H90" s="154" t="str">
        <f>IF(G90&gt;0,G90+90,"N/A")</f>
        <v>N/A</v>
      </c>
      <c r="I90" s="155"/>
      <c r="J90" s="156"/>
      <c r="K90" s="155" t="s">
        <v>1708</v>
      </c>
    </row>
    <row r="91" spans="1:12" x14ac:dyDescent="0.3">
      <c r="A91" s="125" t="s">
        <v>1572</v>
      </c>
      <c r="B91" s="125" t="s">
        <v>1573</v>
      </c>
      <c r="C91" s="125" t="s">
        <v>1208</v>
      </c>
      <c r="D91" s="126">
        <v>41894</v>
      </c>
      <c r="E91" s="127">
        <f t="shared" si="7"/>
        <v>41909</v>
      </c>
      <c r="F91" s="127">
        <f t="shared" si="8"/>
        <v>41924</v>
      </c>
      <c r="G91" s="128">
        <v>41913</v>
      </c>
      <c r="H91" s="122">
        <f>IF(G91&gt;0,G91+90,"N/A")</f>
        <v>42003</v>
      </c>
      <c r="I91" s="123" t="s">
        <v>1662</v>
      </c>
      <c r="J91" s="149">
        <v>41967</v>
      </c>
      <c r="K91" s="123" t="s">
        <v>824</v>
      </c>
      <c r="L91" s="123" t="s">
        <v>69</v>
      </c>
    </row>
    <row r="92" spans="1:12" x14ac:dyDescent="0.3">
      <c r="A92" s="125" t="s">
        <v>1574</v>
      </c>
      <c r="B92" s="125" t="s">
        <v>1668</v>
      </c>
      <c r="C92" s="125" t="s">
        <v>1178</v>
      </c>
      <c r="D92" s="126">
        <v>41878</v>
      </c>
      <c r="E92" s="127">
        <f t="shared" si="7"/>
        <v>41893</v>
      </c>
      <c r="F92" s="127">
        <f t="shared" si="8"/>
        <v>41908</v>
      </c>
      <c r="G92" s="128">
        <v>41894</v>
      </c>
      <c r="H92" s="122">
        <f>IF(G92&gt;0,G92+90,"N/A")</f>
        <v>41984</v>
      </c>
      <c r="I92" s="123" t="s">
        <v>819</v>
      </c>
      <c r="J92" s="149">
        <v>41996</v>
      </c>
      <c r="K92" s="123" t="s">
        <v>824</v>
      </c>
      <c r="L92" s="123" t="s">
        <v>69</v>
      </c>
    </row>
    <row r="93" spans="1:12" x14ac:dyDescent="0.3">
      <c r="A93" s="125" t="s">
        <v>1576</v>
      </c>
      <c r="B93" s="125" t="s">
        <v>1623</v>
      </c>
      <c r="C93" s="125" t="s">
        <v>1056</v>
      </c>
      <c r="D93" s="126">
        <v>41723</v>
      </c>
      <c r="E93" s="126">
        <f t="shared" si="7"/>
        <v>41738</v>
      </c>
      <c r="F93" s="127">
        <f t="shared" si="8"/>
        <v>41753</v>
      </c>
      <c r="G93" s="128">
        <v>41732</v>
      </c>
      <c r="H93" s="122">
        <f>IF(G93&gt;0,G93+90,"N/A")</f>
        <v>41822</v>
      </c>
      <c r="I93" s="123" t="s">
        <v>1050</v>
      </c>
      <c r="J93" s="149">
        <v>41802</v>
      </c>
      <c r="K93" s="123" t="s">
        <v>824</v>
      </c>
      <c r="L93" s="123" t="s">
        <v>69</v>
      </c>
    </row>
    <row r="94" spans="1:12" s="123" customFormat="1" x14ac:dyDescent="0.3">
      <c r="A94" s="125" t="s">
        <v>1533</v>
      </c>
      <c r="B94" s="125" t="s">
        <v>1620</v>
      </c>
      <c r="C94" s="125" t="s">
        <v>1056</v>
      </c>
      <c r="D94" s="126">
        <v>41724</v>
      </c>
      <c r="E94" s="126">
        <f t="shared" si="7"/>
        <v>41739</v>
      </c>
      <c r="F94" s="127">
        <f t="shared" si="8"/>
        <v>41754</v>
      </c>
      <c r="G94" s="128">
        <v>41732</v>
      </c>
      <c r="H94" s="122">
        <f>IF(G94&gt;0,G94+90,"N/A")</f>
        <v>41822</v>
      </c>
      <c r="I94" s="123" t="s">
        <v>854</v>
      </c>
      <c r="J94" s="149">
        <v>41842</v>
      </c>
      <c r="K94" s="123" t="s">
        <v>824</v>
      </c>
      <c r="L94" s="123" t="s">
        <v>1127</v>
      </c>
    </row>
    <row r="95" spans="1:12" x14ac:dyDescent="0.3">
      <c r="A95" s="125" t="s">
        <v>1646</v>
      </c>
      <c r="B95" s="125" t="s">
        <v>318</v>
      </c>
      <c r="C95" s="125" t="s">
        <v>1208</v>
      </c>
      <c r="D95" s="126">
        <v>41905</v>
      </c>
      <c r="E95" s="127">
        <f t="shared" si="7"/>
        <v>41920</v>
      </c>
      <c r="F95" s="127">
        <f t="shared" si="8"/>
        <v>41935</v>
      </c>
      <c r="G95" s="128">
        <v>41914</v>
      </c>
      <c r="H95" s="122" t="s">
        <v>551</v>
      </c>
      <c r="I95" s="123" t="s">
        <v>1662</v>
      </c>
      <c r="J95" s="149">
        <v>41914</v>
      </c>
      <c r="K95" s="123" t="s">
        <v>824</v>
      </c>
      <c r="L95" s="123" t="s">
        <v>69</v>
      </c>
    </row>
    <row r="96" spans="1:12" x14ac:dyDescent="0.3">
      <c r="A96" s="125" t="s">
        <v>1601</v>
      </c>
      <c r="B96" s="125" t="s">
        <v>1602</v>
      </c>
      <c r="C96" s="125" t="s">
        <v>1208</v>
      </c>
      <c r="D96" s="126">
        <v>41890</v>
      </c>
      <c r="E96" s="127">
        <f t="shared" si="7"/>
        <v>41905</v>
      </c>
      <c r="F96" s="127">
        <f t="shared" si="8"/>
        <v>41920</v>
      </c>
      <c r="G96" s="128">
        <v>41918</v>
      </c>
      <c r="H96" s="122">
        <f>IF(G96&gt;0,G96+90,"N/A")</f>
        <v>42008</v>
      </c>
      <c r="I96" s="123" t="s">
        <v>819</v>
      </c>
      <c r="J96" s="149">
        <v>42016</v>
      </c>
      <c r="K96" s="123" t="s">
        <v>824</v>
      </c>
      <c r="L96" s="123" t="s">
        <v>69</v>
      </c>
    </row>
    <row r="97" spans="1:12" x14ac:dyDescent="0.3">
      <c r="A97" s="112" t="s">
        <v>1271</v>
      </c>
      <c r="B97" s="112" t="s">
        <v>1272</v>
      </c>
      <c r="C97" s="113" t="s">
        <v>1147</v>
      </c>
      <c r="D97" s="116"/>
      <c r="E97" s="114" t="str">
        <f t="shared" si="7"/>
        <v>N/A</v>
      </c>
      <c r="F97" s="114" t="str">
        <f t="shared" si="8"/>
        <v>N/A</v>
      </c>
      <c r="H97" s="115" t="str">
        <f>IF(G97&gt;0,G97+90,"N/A")</f>
        <v>N/A</v>
      </c>
      <c r="K97" s="113" t="s">
        <v>1677</v>
      </c>
    </row>
    <row r="98" spans="1:12" x14ac:dyDescent="0.3">
      <c r="A98" s="125" t="s">
        <v>1512</v>
      </c>
      <c r="B98" s="125" t="s">
        <v>1515</v>
      </c>
      <c r="C98" s="125" t="s">
        <v>1528</v>
      </c>
      <c r="D98" s="126">
        <v>41690</v>
      </c>
      <c r="E98" s="126">
        <f t="shared" si="7"/>
        <v>41705</v>
      </c>
      <c r="F98" s="127">
        <f t="shared" si="8"/>
        <v>41720</v>
      </c>
      <c r="G98" s="128">
        <v>41702</v>
      </c>
      <c r="H98" s="122">
        <f>IF(G98&gt;0,G98+90,"N/A")</f>
        <v>41792</v>
      </c>
      <c r="I98" s="123" t="s">
        <v>828</v>
      </c>
      <c r="J98" s="149">
        <v>41733</v>
      </c>
      <c r="K98" s="123" t="s">
        <v>824</v>
      </c>
      <c r="L98" s="123" t="s">
        <v>69</v>
      </c>
    </row>
    <row r="99" spans="1:12" x14ac:dyDescent="0.3">
      <c r="A99" s="125" t="s">
        <v>1584</v>
      </c>
      <c r="B99" s="125" t="s">
        <v>1628</v>
      </c>
      <c r="C99" s="125" t="s">
        <v>1056</v>
      </c>
      <c r="D99" s="126">
        <v>41711</v>
      </c>
      <c r="E99" s="126">
        <f t="shared" si="7"/>
        <v>41726</v>
      </c>
      <c r="F99" s="127">
        <f t="shared" si="8"/>
        <v>41741</v>
      </c>
      <c r="G99" s="128">
        <v>41731</v>
      </c>
      <c r="H99" s="122">
        <f>IF(G99&gt;0,G99+90,"N/A")</f>
        <v>41821</v>
      </c>
      <c r="I99" s="123" t="s">
        <v>1264</v>
      </c>
      <c r="J99" s="149">
        <v>41831</v>
      </c>
      <c r="K99" s="123" t="s">
        <v>824</v>
      </c>
      <c r="L99" s="123" t="s">
        <v>69</v>
      </c>
    </row>
    <row r="100" spans="1:12" x14ac:dyDescent="0.3">
      <c r="A100" s="150" t="s">
        <v>1588</v>
      </c>
      <c r="B100" s="150" t="s">
        <v>1589</v>
      </c>
      <c r="C100" s="150" t="s">
        <v>1208</v>
      </c>
      <c r="D100" s="151"/>
      <c r="E100" s="152" t="str">
        <f t="shared" si="7"/>
        <v>N/A</v>
      </c>
      <c r="F100" s="152" t="str">
        <f t="shared" si="8"/>
        <v>N/A</v>
      </c>
      <c r="G100" s="153"/>
      <c r="H100" s="154" t="str">
        <f>IF(G100&gt;0,G100+90,"N/A")</f>
        <v>N/A</v>
      </c>
      <c r="K100" s="113" t="s">
        <v>1710</v>
      </c>
    </row>
    <row r="101" spans="1:12" x14ac:dyDescent="0.3">
      <c r="A101" s="125" t="s">
        <v>1590</v>
      </c>
      <c r="B101" s="125" t="s">
        <v>1686</v>
      </c>
      <c r="C101" s="125" t="s">
        <v>1178</v>
      </c>
      <c r="D101" s="126">
        <v>41870</v>
      </c>
      <c r="E101" s="127">
        <f t="shared" si="7"/>
        <v>41885</v>
      </c>
      <c r="F101" s="127">
        <f t="shared" si="8"/>
        <v>41900</v>
      </c>
      <c r="G101" s="128">
        <v>41879</v>
      </c>
      <c r="H101" s="122" t="s">
        <v>551</v>
      </c>
      <c r="I101" s="123" t="s">
        <v>1662</v>
      </c>
      <c r="J101" s="149">
        <v>41879</v>
      </c>
      <c r="K101" s="123" t="s">
        <v>824</v>
      </c>
      <c r="L101" s="123" t="s">
        <v>69</v>
      </c>
    </row>
    <row r="102" spans="1:12" x14ac:dyDescent="0.3">
      <c r="A102" s="125" t="s">
        <v>1516</v>
      </c>
      <c r="B102" s="125" t="s">
        <v>1517</v>
      </c>
      <c r="C102" s="125" t="s">
        <v>1528</v>
      </c>
      <c r="D102" s="126">
        <v>41690</v>
      </c>
      <c r="E102" s="126">
        <f t="shared" si="7"/>
        <v>41705</v>
      </c>
      <c r="F102" s="127">
        <f t="shared" si="8"/>
        <v>41720</v>
      </c>
      <c r="G102" s="128">
        <v>41729</v>
      </c>
      <c r="H102" s="122">
        <f>IF(G102&gt;0,G102+90,"N/A")</f>
        <v>41819</v>
      </c>
      <c r="I102" s="123" t="s">
        <v>968</v>
      </c>
      <c r="J102" s="149">
        <v>41781</v>
      </c>
      <c r="K102" s="123" t="s">
        <v>824</v>
      </c>
      <c r="L102" s="123" t="s">
        <v>69</v>
      </c>
    </row>
    <row r="103" spans="1:12" x14ac:dyDescent="0.3">
      <c r="A103" s="146" t="s">
        <v>1592</v>
      </c>
      <c r="B103" s="146" t="s">
        <v>1593</v>
      </c>
      <c r="C103" s="112" t="s">
        <v>1208</v>
      </c>
      <c r="D103" s="116">
        <v>41911</v>
      </c>
      <c r="E103" s="114">
        <f t="shared" si="7"/>
        <v>41926</v>
      </c>
      <c r="F103" s="114">
        <f t="shared" si="8"/>
        <v>41941</v>
      </c>
      <c r="G103" s="124">
        <v>42017</v>
      </c>
      <c r="H103" s="115">
        <f>IF(G103&gt;0,G103+90,"N/A")</f>
        <v>42107</v>
      </c>
      <c r="I103" s="113" t="s">
        <v>854</v>
      </c>
      <c r="J103" s="148">
        <v>42523</v>
      </c>
      <c r="K103" s="113" t="s">
        <v>824</v>
      </c>
    </row>
    <row r="104" spans="1:12" x14ac:dyDescent="0.3">
      <c r="A104" s="125" t="s">
        <v>1597</v>
      </c>
      <c r="B104" s="125" t="s">
        <v>1598</v>
      </c>
      <c r="C104" s="125" t="s">
        <v>1178</v>
      </c>
      <c r="D104" s="126">
        <v>41865</v>
      </c>
      <c r="E104" s="127">
        <v>41880</v>
      </c>
      <c r="F104" s="127">
        <v>41895</v>
      </c>
      <c r="G104" s="128">
        <v>41886</v>
      </c>
      <c r="H104" s="122">
        <v>41886</v>
      </c>
      <c r="I104" s="123" t="s">
        <v>968</v>
      </c>
      <c r="J104" s="149">
        <v>41968</v>
      </c>
      <c r="K104" s="123" t="s">
        <v>824</v>
      </c>
      <c r="L104" s="123"/>
    </row>
    <row r="105" spans="1:12" x14ac:dyDescent="0.3">
      <c r="A105" s="129" t="s">
        <v>1599</v>
      </c>
      <c r="B105" s="129" t="s">
        <v>1600</v>
      </c>
      <c r="C105" s="125" t="s">
        <v>1208</v>
      </c>
      <c r="D105" s="126">
        <v>41908</v>
      </c>
      <c r="E105" s="127">
        <f t="shared" ref="E105:E136" si="9">IF(D105&gt;0,D105+15,"N/A")</f>
        <v>41923</v>
      </c>
      <c r="F105" s="127">
        <f t="shared" ref="F105:F125" si="10">IF(D105&gt;0,D105+30,"N/A")</f>
        <v>41938</v>
      </c>
      <c r="G105" s="128">
        <v>41919</v>
      </c>
      <c r="H105" s="122">
        <f>IF(G105&gt;0,G105+90,"N/A")</f>
        <v>42009</v>
      </c>
      <c r="I105" s="123" t="s">
        <v>1662</v>
      </c>
      <c r="J105" s="149">
        <v>41950</v>
      </c>
      <c r="K105" s="123" t="s">
        <v>824</v>
      </c>
      <c r="L105" s="123" t="s">
        <v>69</v>
      </c>
    </row>
    <row r="106" spans="1:12" x14ac:dyDescent="0.3">
      <c r="A106" s="125" t="s">
        <v>95</v>
      </c>
      <c r="B106" s="125" t="s">
        <v>184</v>
      </c>
      <c r="C106" s="125" t="s">
        <v>1178</v>
      </c>
      <c r="D106" s="126">
        <v>41879</v>
      </c>
      <c r="E106" s="126">
        <f t="shared" si="9"/>
        <v>41894</v>
      </c>
      <c r="F106" s="127">
        <f t="shared" si="10"/>
        <v>41909</v>
      </c>
      <c r="G106" s="128">
        <v>41912</v>
      </c>
      <c r="H106" s="122" t="s">
        <v>551</v>
      </c>
      <c r="I106" s="123" t="s">
        <v>33</v>
      </c>
      <c r="J106" s="149">
        <v>41912</v>
      </c>
      <c r="K106" s="123" t="s">
        <v>824</v>
      </c>
      <c r="L106" s="123"/>
    </row>
    <row r="107" spans="1:12" x14ac:dyDescent="0.3">
      <c r="A107" s="125" t="s">
        <v>1617</v>
      </c>
      <c r="B107" s="125" t="s">
        <v>1618</v>
      </c>
      <c r="C107" s="125" t="s">
        <v>1056</v>
      </c>
      <c r="D107" s="126">
        <v>41708</v>
      </c>
      <c r="E107" s="126">
        <f t="shared" si="9"/>
        <v>41723</v>
      </c>
      <c r="F107" s="127">
        <f t="shared" si="10"/>
        <v>41738</v>
      </c>
      <c r="G107" s="128">
        <v>41725</v>
      </c>
      <c r="H107" s="122">
        <f>IF(G107&gt;0,G107+90,"N/A")</f>
        <v>41815</v>
      </c>
      <c r="I107" s="123" t="s">
        <v>1264</v>
      </c>
      <c r="J107" s="149">
        <v>41901</v>
      </c>
      <c r="K107" s="123" t="s">
        <v>824</v>
      </c>
      <c r="L107" s="123" t="s">
        <v>1127</v>
      </c>
    </row>
    <row r="108" spans="1:12" s="123" customFormat="1" x14ac:dyDescent="0.3">
      <c r="A108" s="112" t="s">
        <v>1609</v>
      </c>
      <c r="B108" s="112" t="s">
        <v>1610</v>
      </c>
      <c r="C108" s="112" t="s">
        <v>1056</v>
      </c>
      <c r="D108" s="116"/>
      <c r="E108" s="116" t="str">
        <f t="shared" si="9"/>
        <v>N/A</v>
      </c>
      <c r="F108" s="114" t="str">
        <f t="shared" si="10"/>
        <v>N/A</v>
      </c>
      <c r="G108" s="124"/>
      <c r="H108" s="115" t="str">
        <f>IF(G108&gt;0,G108+90,"N/A")</f>
        <v>N/A</v>
      </c>
      <c r="I108" s="113" t="s">
        <v>33</v>
      </c>
      <c r="J108" s="148"/>
      <c r="K108" s="113" t="s">
        <v>1645</v>
      </c>
      <c r="L108" s="113"/>
    </row>
    <row r="109" spans="1:12" s="208" customFormat="1" x14ac:dyDescent="0.3">
      <c r="A109" s="123" t="s">
        <v>302</v>
      </c>
      <c r="B109" s="123" t="s">
        <v>189</v>
      </c>
      <c r="C109" s="123" t="s">
        <v>1147</v>
      </c>
      <c r="D109" s="128">
        <v>41808</v>
      </c>
      <c r="E109" s="127">
        <f t="shared" si="9"/>
        <v>41823</v>
      </c>
      <c r="F109" s="127">
        <f t="shared" si="10"/>
        <v>41838</v>
      </c>
      <c r="G109" s="128">
        <v>41838</v>
      </c>
      <c r="H109" s="122">
        <f>IF(G109&gt;0,G109+90,"N/A")</f>
        <v>41928</v>
      </c>
      <c r="I109" s="123" t="s">
        <v>33</v>
      </c>
      <c r="J109" s="149">
        <v>41876</v>
      </c>
      <c r="K109" s="123" t="s">
        <v>824</v>
      </c>
      <c r="L109" s="123"/>
    </row>
    <row r="110" spans="1:12" x14ac:dyDescent="0.3">
      <c r="A110" s="125" t="s">
        <v>572</v>
      </c>
      <c r="B110" s="125" t="s">
        <v>10</v>
      </c>
      <c r="C110" s="125" t="s">
        <v>1208</v>
      </c>
      <c r="D110" s="126">
        <v>41893</v>
      </c>
      <c r="E110" s="127">
        <f t="shared" si="9"/>
        <v>41908</v>
      </c>
      <c r="F110" s="127">
        <f t="shared" si="10"/>
        <v>41923</v>
      </c>
      <c r="G110" s="128">
        <v>41929</v>
      </c>
      <c r="H110" s="122" t="s">
        <v>551</v>
      </c>
      <c r="I110" s="123" t="s">
        <v>33</v>
      </c>
      <c r="J110" s="149">
        <v>41929</v>
      </c>
      <c r="K110" s="123" t="s">
        <v>824</v>
      </c>
      <c r="L110" s="123" t="s">
        <v>69</v>
      </c>
    </row>
    <row r="111" spans="1:12" x14ac:dyDescent="0.3">
      <c r="A111" s="125" t="s">
        <v>216</v>
      </c>
      <c r="B111" s="125" t="s">
        <v>217</v>
      </c>
      <c r="C111" s="125" t="s">
        <v>1208</v>
      </c>
      <c r="D111" s="126">
        <v>41887</v>
      </c>
      <c r="E111" s="127">
        <f t="shared" si="9"/>
        <v>41902</v>
      </c>
      <c r="F111" s="127">
        <f t="shared" si="10"/>
        <v>41917</v>
      </c>
      <c r="G111" s="128">
        <v>41914</v>
      </c>
      <c r="H111" s="122">
        <f t="shared" ref="H111:H121" si="11">IF(G111&gt;0,G111+90,"N/A")</f>
        <v>42004</v>
      </c>
      <c r="I111" s="123" t="s">
        <v>854</v>
      </c>
      <c r="J111" s="149">
        <v>41995</v>
      </c>
      <c r="K111" s="123" t="s">
        <v>824</v>
      </c>
      <c r="L111" s="123" t="s">
        <v>69</v>
      </c>
    </row>
    <row r="112" spans="1:12" x14ac:dyDescent="0.3">
      <c r="A112" s="125" t="s">
        <v>1654</v>
      </c>
      <c r="B112" s="125" t="s">
        <v>1655</v>
      </c>
      <c r="C112" s="125" t="s">
        <v>1136</v>
      </c>
      <c r="D112" s="126">
        <v>41775</v>
      </c>
      <c r="E112" s="127">
        <f t="shared" si="9"/>
        <v>41790</v>
      </c>
      <c r="F112" s="127">
        <f t="shared" si="10"/>
        <v>41805</v>
      </c>
      <c r="G112" s="128">
        <v>41781</v>
      </c>
      <c r="H112" s="122">
        <f t="shared" si="11"/>
        <v>41871</v>
      </c>
      <c r="I112" s="123" t="s">
        <v>828</v>
      </c>
      <c r="J112" s="149">
        <v>41911</v>
      </c>
      <c r="K112" s="123" t="s">
        <v>824</v>
      </c>
      <c r="L112" s="123" t="s">
        <v>69</v>
      </c>
    </row>
    <row r="113" spans="1:12" x14ac:dyDescent="0.3">
      <c r="A113" s="150" t="s">
        <v>444</v>
      </c>
      <c r="B113" s="150" t="s">
        <v>445</v>
      </c>
      <c r="C113" s="150" t="s">
        <v>1178</v>
      </c>
      <c r="D113" s="151"/>
      <c r="E113" s="152" t="str">
        <f t="shared" si="9"/>
        <v>N/A</v>
      </c>
      <c r="F113" s="152" t="str">
        <f t="shared" si="10"/>
        <v>N/A</v>
      </c>
      <c r="G113" s="153"/>
      <c r="H113" s="154" t="str">
        <f t="shared" si="11"/>
        <v>N/A</v>
      </c>
      <c r="I113" s="155"/>
      <c r="J113" s="156"/>
      <c r="K113" s="155"/>
    </row>
    <row r="114" spans="1:12" x14ac:dyDescent="0.3">
      <c r="A114" s="125" t="s">
        <v>1632</v>
      </c>
      <c r="B114" s="125" t="s">
        <v>64</v>
      </c>
      <c r="C114" s="125" t="s">
        <v>1056</v>
      </c>
      <c r="D114" s="126">
        <v>41722</v>
      </c>
      <c r="E114" s="127">
        <f t="shared" si="9"/>
        <v>41737</v>
      </c>
      <c r="F114" s="127">
        <f t="shared" si="10"/>
        <v>41752</v>
      </c>
      <c r="G114" s="128">
        <v>41731</v>
      </c>
      <c r="H114" s="122">
        <f t="shared" si="11"/>
        <v>41821</v>
      </c>
      <c r="I114" s="123" t="s">
        <v>828</v>
      </c>
      <c r="J114" s="149">
        <v>41772</v>
      </c>
      <c r="K114" s="123" t="s">
        <v>824</v>
      </c>
      <c r="L114" s="123" t="s">
        <v>69</v>
      </c>
    </row>
    <row r="115" spans="1:12" x14ac:dyDescent="0.3">
      <c r="A115" s="150" t="s">
        <v>1613</v>
      </c>
      <c r="B115" s="150" t="s">
        <v>1614</v>
      </c>
      <c r="C115" s="150" t="s">
        <v>1056</v>
      </c>
      <c r="D115" s="151">
        <v>41725</v>
      </c>
      <c r="E115" s="151">
        <f t="shared" si="9"/>
        <v>41740</v>
      </c>
      <c r="F115" s="152">
        <f t="shared" si="10"/>
        <v>41755</v>
      </c>
      <c r="G115" s="153"/>
      <c r="H115" s="119" t="str">
        <f t="shared" si="11"/>
        <v>N/A</v>
      </c>
      <c r="I115" s="113" t="s">
        <v>33</v>
      </c>
    </row>
    <row r="116" spans="1:12" x14ac:dyDescent="0.3">
      <c r="A116" s="125" t="s">
        <v>1656</v>
      </c>
      <c r="B116" s="125" t="s">
        <v>1657</v>
      </c>
      <c r="C116" s="125" t="s">
        <v>1136</v>
      </c>
      <c r="D116" s="126">
        <v>41765</v>
      </c>
      <c r="E116" s="127">
        <f t="shared" si="9"/>
        <v>41780</v>
      </c>
      <c r="F116" s="127">
        <f t="shared" si="10"/>
        <v>41795</v>
      </c>
      <c r="G116" s="128">
        <v>41781</v>
      </c>
      <c r="H116" s="122">
        <f t="shared" si="11"/>
        <v>41871</v>
      </c>
      <c r="I116" s="123" t="s">
        <v>828</v>
      </c>
      <c r="J116" s="149">
        <v>41911</v>
      </c>
      <c r="K116" s="123" t="s">
        <v>824</v>
      </c>
      <c r="L116" s="123" t="s">
        <v>69</v>
      </c>
    </row>
    <row r="117" spans="1:12" x14ac:dyDescent="0.3">
      <c r="A117" s="125" t="s">
        <v>1671</v>
      </c>
      <c r="B117" s="125" t="s">
        <v>1672</v>
      </c>
      <c r="C117" s="125" t="s">
        <v>1136</v>
      </c>
      <c r="D117" s="126">
        <v>41782</v>
      </c>
      <c r="E117" s="127">
        <f t="shared" si="9"/>
        <v>41797</v>
      </c>
      <c r="F117" s="127">
        <f t="shared" si="10"/>
        <v>41812</v>
      </c>
      <c r="G117" s="128">
        <v>41793</v>
      </c>
      <c r="H117" s="122">
        <f t="shared" si="11"/>
        <v>41883</v>
      </c>
      <c r="I117" s="123" t="s">
        <v>33</v>
      </c>
      <c r="J117" s="149">
        <v>41858</v>
      </c>
      <c r="K117" s="123" t="s">
        <v>824</v>
      </c>
      <c r="L117" s="123" t="s">
        <v>69</v>
      </c>
    </row>
    <row r="118" spans="1:12" x14ac:dyDescent="0.3">
      <c r="A118" s="125" t="s">
        <v>1611</v>
      </c>
      <c r="B118" s="125" t="s">
        <v>1612</v>
      </c>
      <c r="C118" s="125" t="s">
        <v>1318</v>
      </c>
      <c r="D118" s="126">
        <v>41723</v>
      </c>
      <c r="E118" s="126">
        <f t="shared" si="9"/>
        <v>41738</v>
      </c>
      <c r="F118" s="127">
        <f t="shared" si="10"/>
        <v>41753</v>
      </c>
      <c r="G118" s="128">
        <v>41765</v>
      </c>
      <c r="H118" s="122">
        <f t="shared" si="11"/>
        <v>41855</v>
      </c>
      <c r="I118" s="123" t="s">
        <v>33</v>
      </c>
      <c r="J118" s="149">
        <v>41876</v>
      </c>
      <c r="K118" s="123" t="s">
        <v>824</v>
      </c>
      <c r="L118" s="123"/>
    </row>
    <row r="119" spans="1:12" x14ac:dyDescent="0.3">
      <c r="A119" s="125" t="s">
        <v>14</v>
      </c>
      <c r="B119" s="125" t="s">
        <v>170</v>
      </c>
      <c r="C119" s="125" t="s">
        <v>1178</v>
      </c>
      <c r="D119" s="126">
        <v>41877</v>
      </c>
      <c r="E119" s="127">
        <f t="shared" si="9"/>
        <v>41892</v>
      </c>
      <c r="F119" s="127">
        <f t="shared" si="10"/>
        <v>41907</v>
      </c>
      <c r="G119" s="128">
        <v>41911</v>
      </c>
      <c r="H119" s="122">
        <f t="shared" si="11"/>
        <v>42001</v>
      </c>
      <c r="I119" s="123" t="s">
        <v>33</v>
      </c>
      <c r="J119" s="149">
        <v>42038</v>
      </c>
      <c r="K119" s="123" t="s">
        <v>824</v>
      </c>
      <c r="L119" s="123" t="s">
        <v>69</v>
      </c>
    </row>
    <row r="120" spans="1:12" x14ac:dyDescent="0.3">
      <c r="A120" s="125" t="s">
        <v>295</v>
      </c>
      <c r="B120" s="125" t="s">
        <v>296</v>
      </c>
      <c r="C120" s="125" t="s">
        <v>1528</v>
      </c>
      <c r="D120" s="126">
        <v>41683</v>
      </c>
      <c r="E120" s="126">
        <f t="shared" si="9"/>
        <v>41698</v>
      </c>
      <c r="F120" s="127">
        <f t="shared" si="10"/>
        <v>41713</v>
      </c>
      <c r="G120" s="128">
        <v>41722</v>
      </c>
      <c r="H120" s="122">
        <f t="shared" si="11"/>
        <v>41812</v>
      </c>
      <c r="I120" s="123" t="s">
        <v>968</v>
      </c>
      <c r="J120" s="149">
        <v>41814</v>
      </c>
      <c r="K120" s="123" t="s">
        <v>824</v>
      </c>
      <c r="L120" s="123" t="s">
        <v>1127</v>
      </c>
    </row>
    <row r="121" spans="1:12" x14ac:dyDescent="0.3">
      <c r="A121" s="123" t="s">
        <v>1704</v>
      </c>
      <c r="B121" s="123" t="s">
        <v>1705</v>
      </c>
      <c r="C121" s="123" t="s">
        <v>1701</v>
      </c>
      <c r="D121" s="128">
        <v>41984</v>
      </c>
      <c r="E121" s="128">
        <f t="shared" si="9"/>
        <v>41999</v>
      </c>
      <c r="F121" s="128">
        <f t="shared" si="10"/>
        <v>42014</v>
      </c>
      <c r="G121" s="128">
        <v>42038</v>
      </c>
      <c r="H121" s="121">
        <f t="shared" si="11"/>
        <v>42128</v>
      </c>
      <c r="I121" s="123" t="s">
        <v>33</v>
      </c>
      <c r="J121" s="149">
        <v>42129</v>
      </c>
      <c r="K121" s="123" t="s">
        <v>824</v>
      </c>
      <c r="L121" s="123" t="s">
        <v>69</v>
      </c>
    </row>
    <row r="122" spans="1:12" x14ac:dyDescent="0.3">
      <c r="A122" s="125" t="s">
        <v>195</v>
      </c>
      <c r="B122" s="125" t="s">
        <v>468</v>
      </c>
      <c r="C122" s="125" t="s">
        <v>1208</v>
      </c>
      <c r="D122" s="126">
        <v>41892</v>
      </c>
      <c r="E122" s="127">
        <f t="shared" si="9"/>
        <v>41907</v>
      </c>
      <c r="F122" s="127">
        <f t="shared" si="10"/>
        <v>41922</v>
      </c>
      <c r="G122" s="128">
        <v>41914</v>
      </c>
      <c r="H122" s="122" t="s">
        <v>551</v>
      </c>
      <c r="I122" s="123" t="s">
        <v>828</v>
      </c>
      <c r="J122" s="149">
        <v>41914</v>
      </c>
      <c r="K122" s="123" t="s">
        <v>824</v>
      </c>
      <c r="L122" s="123" t="s">
        <v>69</v>
      </c>
    </row>
    <row r="123" spans="1:12" x14ac:dyDescent="0.3">
      <c r="A123" s="125" t="s">
        <v>469</v>
      </c>
      <c r="B123" s="125" t="s">
        <v>470</v>
      </c>
      <c r="C123" s="125" t="s">
        <v>1178</v>
      </c>
      <c r="D123" s="126">
        <v>41861</v>
      </c>
      <c r="E123" s="127">
        <f t="shared" si="9"/>
        <v>41876</v>
      </c>
      <c r="F123" s="127">
        <f t="shared" si="10"/>
        <v>41891</v>
      </c>
      <c r="G123" s="128">
        <v>41880</v>
      </c>
      <c r="H123" s="122">
        <f>IF(G123&gt;0,G123+90,"N/A")</f>
        <v>41970</v>
      </c>
      <c r="I123" s="123" t="s">
        <v>819</v>
      </c>
      <c r="J123" s="149">
        <v>42041</v>
      </c>
      <c r="K123" s="123" t="s">
        <v>824</v>
      </c>
      <c r="L123" s="123" t="s">
        <v>69</v>
      </c>
    </row>
    <row r="124" spans="1:12" x14ac:dyDescent="0.3">
      <c r="A124" s="125" t="s">
        <v>1669</v>
      </c>
      <c r="B124" s="125" t="s">
        <v>1670</v>
      </c>
      <c r="C124" s="125" t="s">
        <v>1136</v>
      </c>
      <c r="D124" s="126">
        <v>41781</v>
      </c>
      <c r="E124" s="127">
        <f t="shared" si="9"/>
        <v>41796</v>
      </c>
      <c r="F124" s="127">
        <f t="shared" si="10"/>
        <v>41811</v>
      </c>
      <c r="G124" s="128">
        <v>41793</v>
      </c>
      <c r="H124" s="122" t="s">
        <v>551</v>
      </c>
      <c r="I124" s="123" t="s">
        <v>33</v>
      </c>
      <c r="J124" s="149">
        <v>41793</v>
      </c>
      <c r="K124" s="123" t="s">
        <v>824</v>
      </c>
      <c r="L124" s="123"/>
    </row>
    <row r="125" spans="1:12" x14ac:dyDescent="0.3">
      <c r="A125" s="125" t="s">
        <v>1673</v>
      </c>
      <c r="B125" s="125" t="s">
        <v>144</v>
      </c>
      <c r="C125" s="125" t="s">
        <v>1147</v>
      </c>
      <c r="D125" s="126">
        <v>41807</v>
      </c>
      <c r="E125" s="127">
        <f t="shared" si="9"/>
        <v>41822</v>
      </c>
      <c r="F125" s="127">
        <f t="shared" si="10"/>
        <v>41837</v>
      </c>
      <c r="G125" s="128">
        <v>41822</v>
      </c>
      <c r="H125" s="122">
        <f t="shared" ref="H125:H131" si="12">IF(G125&gt;0,G125+90,"N/A")</f>
        <v>41912</v>
      </c>
      <c r="I125" s="123" t="s">
        <v>819</v>
      </c>
      <c r="J125" s="149">
        <v>41950</v>
      </c>
      <c r="K125" s="123" t="s">
        <v>824</v>
      </c>
      <c r="L125" s="123" t="s">
        <v>69</v>
      </c>
    </row>
    <row r="126" spans="1:12" ht="46.8" x14ac:dyDescent="0.3">
      <c r="A126" s="112" t="s">
        <v>369</v>
      </c>
      <c r="B126" s="112" t="s">
        <v>370</v>
      </c>
      <c r="C126" s="112" t="s">
        <v>1265</v>
      </c>
      <c r="D126" s="116">
        <v>41960</v>
      </c>
      <c r="E126" s="116">
        <f t="shared" si="9"/>
        <v>41975</v>
      </c>
      <c r="F126" s="116">
        <v>41990</v>
      </c>
      <c r="G126" s="124">
        <v>41978</v>
      </c>
      <c r="H126" s="159">
        <f t="shared" si="12"/>
        <v>42068</v>
      </c>
      <c r="I126" s="113" t="s">
        <v>854</v>
      </c>
      <c r="K126" s="168" t="s">
        <v>1817</v>
      </c>
    </row>
    <row r="127" spans="1:12" x14ac:dyDescent="0.3">
      <c r="A127" s="125" t="s">
        <v>1707</v>
      </c>
      <c r="B127" s="125" t="s">
        <v>350</v>
      </c>
      <c r="C127" s="125" t="s">
        <v>1208</v>
      </c>
      <c r="D127" s="126">
        <v>41907</v>
      </c>
      <c r="E127" s="127">
        <f t="shared" si="9"/>
        <v>41922</v>
      </c>
      <c r="F127" s="127">
        <f>IF(D127&gt;0,D127+30,"N/A")</f>
        <v>41937</v>
      </c>
      <c r="G127" s="128">
        <v>41926</v>
      </c>
      <c r="H127" s="122">
        <f t="shared" si="12"/>
        <v>42016</v>
      </c>
      <c r="I127" s="123" t="s">
        <v>828</v>
      </c>
      <c r="J127" s="149">
        <v>41990</v>
      </c>
      <c r="K127" s="123" t="s">
        <v>824</v>
      </c>
      <c r="L127" s="123"/>
    </row>
    <row r="128" spans="1:12" x14ac:dyDescent="0.3">
      <c r="A128" s="125" t="s">
        <v>1606</v>
      </c>
      <c r="B128" s="125" t="s">
        <v>1636</v>
      </c>
      <c r="C128" s="125" t="s">
        <v>1318</v>
      </c>
      <c r="D128" s="126">
        <v>41715</v>
      </c>
      <c r="E128" s="126">
        <f t="shared" si="9"/>
        <v>41730</v>
      </c>
      <c r="F128" s="127">
        <f>IF(D128&gt;0,D128+30,"N/A")</f>
        <v>41745</v>
      </c>
      <c r="G128" s="128">
        <v>41731</v>
      </c>
      <c r="H128" s="122">
        <f t="shared" si="12"/>
        <v>41821</v>
      </c>
      <c r="I128" s="123" t="s">
        <v>33</v>
      </c>
      <c r="J128" s="149">
        <v>41827</v>
      </c>
      <c r="K128" s="123" t="s">
        <v>824</v>
      </c>
      <c r="L128" s="123" t="s">
        <v>69</v>
      </c>
    </row>
    <row r="129" spans="1:12" x14ac:dyDescent="0.3">
      <c r="A129" s="125" t="s">
        <v>394</v>
      </c>
      <c r="B129" s="125" t="s">
        <v>1622</v>
      </c>
      <c r="C129" s="125" t="s">
        <v>1056</v>
      </c>
      <c r="D129" s="126">
        <v>41722</v>
      </c>
      <c r="E129" s="126">
        <f t="shared" si="9"/>
        <v>41737</v>
      </c>
      <c r="F129" s="127">
        <f>IF(D129&gt;0,D129+30,"N/A")</f>
        <v>41752</v>
      </c>
      <c r="G129" s="128">
        <v>41726</v>
      </c>
      <c r="H129" s="122">
        <f t="shared" si="12"/>
        <v>41816</v>
      </c>
      <c r="I129" s="123" t="s">
        <v>829</v>
      </c>
      <c r="J129" s="149">
        <v>41822</v>
      </c>
      <c r="K129" s="123" t="s">
        <v>824</v>
      </c>
      <c r="L129" s="123" t="s">
        <v>69</v>
      </c>
    </row>
    <row r="130" spans="1:12" ht="31.2" x14ac:dyDescent="0.3">
      <c r="A130" s="125" t="s">
        <v>396</v>
      </c>
      <c r="B130" s="125" t="s">
        <v>627</v>
      </c>
      <c r="C130" s="125" t="s">
        <v>1178</v>
      </c>
      <c r="D130" s="126">
        <v>41863</v>
      </c>
      <c r="E130" s="127">
        <f t="shared" si="9"/>
        <v>41878</v>
      </c>
      <c r="F130" s="127">
        <f>IF(D130&gt;0,D130+30,"N/A")</f>
        <v>41893</v>
      </c>
      <c r="G130" s="128">
        <v>41918</v>
      </c>
      <c r="H130" s="122">
        <f t="shared" si="12"/>
        <v>42008</v>
      </c>
      <c r="I130" s="123" t="s">
        <v>854</v>
      </c>
      <c r="J130" s="149" t="s">
        <v>1836</v>
      </c>
      <c r="K130" s="170" t="s">
        <v>1837</v>
      </c>
      <c r="L130" s="123"/>
    </row>
    <row r="131" spans="1:12" x14ac:dyDescent="0.3">
      <c r="A131" s="146" t="s">
        <v>628</v>
      </c>
      <c r="B131" s="146" t="s">
        <v>629</v>
      </c>
      <c r="C131" s="112" t="s">
        <v>1178</v>
      </c>
      <c r="D131" s="116">
        <v>41864</v>
      </c>
      <c r="E131" s="114">
        <f t="shared" si="9"/>
        <v>41879</v>
      </c>
      <c r="F131" s="114">
        <v>41894</v>
      </c>
      <c r="G131" s="124">
        <v>41926</v>
      </c>
      <c r="H131" s="115">
        <f t="shared" si="12"/>
        <v>42016</v>
      </c>
      <c r="I131" s="113" t="s">
        <v>854</v>
      </c>
      <c r="K131" s="113" t="s">
        <v>1729</v>
      </c>
    </row>
    <row r="132" spans="1:12" x14ac:dyDescent="0.3">
      <c r="A132" s="125" t="s">
        <v>166</v>
      </c>
      <c r="B132" s="125" t="s">
        <v>533</v>
      </c>
      <c r="C132" s="125" t="s">
        <v>1528</v>
      </c>
      <c r="D132" s="126">
        <v>41682</v>
      </c>
      <c r="E132" s="126">
        <f t="shared" si="9"/>
        <v>41697</v>
      </c>
      <c r="F132" s="127">
        <f t="shared" ref="F132:F179" si="13">IF(D132&gt;0,D132+30,"N/A")</f>
        <v>41712</v>
      </c>
      <c r="G132" s="128">
        <v>41689</v>
      </c>
      <c r="H132" s="122" t="s">
        <v>551</v>
      </c>
      <c r="I132" s="123" t="s">
        <v>819</v>
      </c>
      <c r="J132" s="149">
        <v>41689</v>
      </c>
      <c r="K132" s="123" t="s">
        <v>824</v>
      </c>
      <c r="L132" s="123" t="s">
        <v>1127</v>
      </c>
    </row>
    <row r="133" spans="1:12" x14ac:dyDescent="0.3">
      <c r="A133" s="125" t="s">
        <v>534</v>
      </c>
      <c r="B133" s="125" t="s">
        <v>535</v>
      </c>
      <c r="C133" s="125" t="s">
        <v>1136</v>
      </c>
      <c r="D133" s="126">
        <v>41787</v>
      </c>
      <c r="E133" s="127">
        <f t="shared" si="9"/>
        <v>41802</v>
      </c>
      <c r="F133" s="127">
        <f t="shared" si="13"/>
        <v>41817</v>
      </c>
      <c r="G133" s="128">
        <v>41809</v>
      </c>
      <c r="H133" s="122">
        <f>IF(G133&gt;0,G133+90,"N/A")</f>
        <v>41899</v>
      </c>
      <c r="I133" s="123" t="s">
        <v>968</v>
      </c>
      <c r="J133" s="149">
        <v>41920</v>
      </c>
      <c r="K133" s="123" t="s">
        <v>824</v>
      </c>
      <c r="L133" s="123" t="s">
        <v>69</v>
      </c>
    </row>
    <row r="134" spans="1:12" x14ac:dyDescent="0.3">
      <c r="A134" s="112" t="s">
        <v>42</v>
      </c>
      <c r="B134" s="112" t="s">
        <v>575</v>
      </c>
      <c r="C134" s="112" t="s">
        <v>1528</v>
      </c>
      <c r="D134" s="116">
        <v>41680</v>
      </c>
      <c r="E134" s="116">
        <f t="shared" si="9"/>
        <v>41695</v>
      </c>
      <c r="F134" s="114">
        <f t="shared" si="13"/>
        <v>41710</v>
      </c>
      <c r="G134" s="124">
        <v>41716</v>
      </c>
      <c r="H134" s="115">
        <f>IF(G134&gt;0,G134+90,"N/A")</f>
        <v>41806</v>
      </c>
      <c r="I134" s="113" t="s">
        <v>819</v>
      </c>
      <c r="K134" s="113" t="s">
        <v>1696</v>
      </c>
      <c r="L134" s="113" t="s">
        <v>1695</v>
      </c>
    </row>
    <row r="135" spans="1:12" x14ac:dyDescent="0.3">
      <c r="A135" s="112" t="s">
        <v>1607</v>
      </c>
      <c r="B135" s="112" t="s">
        <v>1608</v>
      </c>
      <c r="C135" s="112" t="s">
        <v>1056</v>
      </c>
      <c r="D135" s="116">
        <v>41722</v>
      </c>
      <c r="E135" s="116">
        <f t="shared" si="9"/>
        <v>41737</v>
      </c>
      <c r="F135" s="114">
        <f t="shared" si="13"/>
        <v>41752</v>
      </c>
      <c r="G135" s="124">
        <v>41731</v>
      </c>
      <c r="H135" s="115">
        <f>IF(G135&gt;0,G135+90,"N/A")</f>
        <v>41821</v>
      </c>
      <c r="I135" s="113" t="s">
        <v>33</v>
      </c>
      <c r="K135" s="113" t="s">
        <v>1128</v>
      </c>
      <c r="L135" s="113" t="s">
        <v>69</v>
      </c>
    </row>
    <row r="136" spans="1:12" x14ac:dyDescent="0.3">
      <c r="A136" s="112" t="s">
        <v>103</v>
      </c>
      <c r="B136" s="112" t="s">
        <v>1660</v>
      </c>
      <c r="C136" s="112" t="s">
        <v>1642</v>
      </c>
      <c r="D136" s="116">
        <v>41757</v>
      </c>
      <c r="E136" s="114">
        <f t="shared" si="9"/>
        <v>41772</v>
      </c>
      <c r="F136" s="114">
        <f t="shared" si="13"/>
        <v>41787</v>
      </c>
      <c r="G136" s="124">
        <v>41803</v>
      </c>
      <c r="H136" s="115">
        <f>IF(G136&gt;0,G136+90,"N/A")</f>
        <v>41893</v>
      </c>
      <c r="I136" s="113" t="s">
        <v>1717</v>
      </c>
      <c r="K136" s="113" t="s">
        <v>1803</v>
      </c>
      <c r="L136" s="113" t="s">
        <v>1129</v>
      </c>
    </row>
    <row r="137" spans="1:12" x14ac:dyDescent="0.3">
      <c r="A137" s="123" t="s">
        <v>337</v>
      </c>
      <c r="B137" s="123" t="s">
        <v>1647</v>
      </c>
      <c r="C137" s="123" t="s">
        <v>1136</v>
      </c>
      <c r="D137" s="128">
        <v>41759</v>
      </c>
      <c r="E137" s="128">
        <f t="shared" ref="E137:E168" si="14">IF(D137&gt;0,D137+15,"N/A")</f>
        <v>41774</v>
      </c>
      <c r="F137" s="128">
        <f t="shared" si="13"/>
        <v>41789</v>
      </c>
      <c r="G137" s="128">
        <v>41771</v>
      </c>
      <c r="H137" s="120" t="s">
        <v>551</v>
      </c>
      <c r="I137" s="123" t="s">
        <v>854</v>
      </c>
      <c r="J137" s="149">
        <v>41771</v>
      </c>
      <c r="K137" s="123" t="s">
        <v>824</v>
      </c>
      <c r="L137" s="123" t="s">
        <v>69</v>
      </c>
    </row>
    <row r="138" spans="1:12" x14ac:dyDescent="0.3">
      <c r="A138" s="125" t="s">
        <v>1</v>
      </c>
      <c r="B138" s="125" t="s">
        <v>2</v>
      </c>
      <c r="C138" s="125" t="s">
        <v>1528</v>
      </c>
      <c r="D138" s="126">
        <v>41696</v>
      </c>
      <c r="E138" s="126">
        <f t="shared" si="14"/>
        <v>41711</v>
      </c>
      <c r="F138" s="127">
        <f t="shared" si="13"/>
        <v>41726</v>
      </c>
      <c r="G138" s="128">
        <v>41708</v>
      </c>
      <c r="H138" s="122">
        <f t="shared" ref="H138:H146" si="15">IF(G138&gt;0,G138+90,"N/A")</f>
        <v>41798</v>
      </c>
      <c r="I138" s="123" t="s">
        <v>828</v>
      </c>
      <c r="J138" s="149">
        <v>41729</v>
      </c>
      <c r="K138" s="123" t="s">
        <v>1042</v>
      </c>
      <c r="L138" s="123" t="s">
        <v>69</v>
      </c>
    </row>
    <row r="139" spans="1:12" x14ac:dyDescent="0.3">
      <c r="A139" s="125" t="s">
        <v>403</v>
      </c>
      <c r="B139" s="125" t="s">
        <v>159</v>
      </c>
      <c r="C139" s="125" t="s">
        <v>1528</v>
      </c>
      <c r="D139" s="126">
        <v>41688</v>
      </c>
      <c r="E139" s="126">
        <f t="shared" si="14"/>
        <v>41703</v>
      </c>
      <c r="F139" s="127">
        <f t="shared" si="13"/>
        <v>41718</v>
      </c>
      <c r="G139" s="128">
        <v>41697</v>
      </c>
      <c r="H139" s="122">
        <f t="shared" si="15"/>
        <v>41787</v>
      </c>
      <c r="I139" s="123" t="s">
        <v>854</v>
      </c>
      <c r="J139" s="149">
        <v>41732</v>
      </c>
      <c r="K139" s="123" t="s">
        <v>1042</v>
      </c>
      <c r="L139" s="123" t="s">
        <v>1127</v>
      </c>
    </row>
    <row r="140" spans="1:12" x14ac:dyDescent="0.3">
      <c r="A140" s="125" t="s">
        <v>425</v>
      </c>
      <c r="B140" s="125" t="s">
        <v>342</v>
      </c>
      <c r="C140" s="125" t="s">
        <v>1178</v>
      </c>
      <c r="D140" s="126">
        <v>41869</v>
      </c>
      <c r="E140" s="127">
        <f t="shared" si="14"/>
        <v>41884</v>
      </c>
      <c r="F140" s="127">
        <f t="shared" si="13"/>
        <v>41899</v>
      </c>
      <c r="G140" s="128">
        <v>41894</v>
      </c>
      <c r="H140" s="122">
        <f t="shared" si="15"/>
        <v>41984</v>
      </c>
      <c r="I140" s="123" t="s">
        <v>828</v>
      </c>
      <c r="J140" s="149">
        <v>41967</v>
      </c>
      <c r="K140" s="123" t="s">
        <v>824</v>
      </c>
      <c r="L140" s="123"/>
    </row>
    <row r="141" spans="1:12" x14ac:dyDescent="0.3">
      <c r="A141" s="150" t="s">
        <v>131</v>
      </c>
      <c r="B141" s="150" t="s">
        <v>328</v>
      </c>
      <c r="C141" s="150" t="s">
        <v>1178</v>
      </c>
      <c r="D141" s="151"/>
      <c r="E141" s="152" t="str">
        <f t="shared" si="14"/>
        <v>N/A</v>
      </c>
      <c r="F141" s="152" t="str">
        <f t="shared" si="13"/>
        <v>N/A</v>
      </c>
      <c r="G141" s="153"/>
      <c r="H141" s="154" t="str">
        <f t="shared" si="15"/>
        <v>N/A</v>
      </c>
      <c r="I141" s="155" t="s">
        <v>1662</v>
      </c>
      <c r="J141" s="156"/>
      <c r="K141" s="155"/>
    </row>
    <row r="142" spans="1:12" x14ac:dyDescent="0.3">
      <c r="A142" s="125" t="s">
        <v>132</v>
      </c>
      <c r="B142" s="125" t="s">
        <v>133</v>
      </c>
      <c r="C142" s="125" t="s">
        <v>1208</v>
      </c>
      <c r="D142" s="126">
        <v>41890</v>
      </c>
      <c r="E142" s="127">
        <f t="shared" si="14"/>
        <v>41905</v>
      </c>
      <c r="F142" s="127">
        <f t="shared" si="13"/>
        <v>41920</v>
      </c>
      <c r="G142" s="128">
        <v>41918</v>
      </c>
      <c r="H142" s="122">
        <f t="shared" si="15"/>
        <v>42008</v>
      </c>
      <c r="I142" s="123" t="s">
        <v>33</v>
      </c>
      <c r="J142" s="149">
        <v>42038</v>
      </c>
      <c r="K142" s="123" t="s">
        <v>824</v>
      </c>
      <c r="L142" s="123" t="s">
        <v>69</v>
      </c>
    </row>
    <row r="143" spans="1:12" x14ac:dyDescent="0.3">
      <c r="A143" s="125" t="s">
        <v>134</v>
      </c>
      <c r="B143" s="125" t="s">
        <v>113</v>
      </c>
      <c r="C143" s="125" t="s">
        <v>1136</v>
      </c>
      <c r="D143" s="126">
        <v>41788</v>
      </c>
      <c r="E143" s="127">
        <f t="shared" si="14"/>
        <v>41803</v>
      </c>
      <c r="F143" s="127">
        <f t="shared" si="13"/>
        <v>41818</v>
      </c>
      <c r="G143" s="128">
        <v>41827</v>
      </c>
      <c r="H143" s="122">
        <f t="shared" si="15"/>
        <v>41917</v>
      </c>
      <c r="I143" s="123" t="s">
        <v>968</v>
      </c>
      <c r="J143" s="149">
        <v>41886</v>
      </c>
      <c r="K143" s="123" t="s">
        <v>824</v>
      </c>
      <c r="L143" s="123" t="s">
        <v>69</v>
      </c>
    </row>
    <row r="144" spans="1:12" x14ac:dyDescent="0.3">
      <c r="A144" s="125" t="s">
        <v>681</v>
      </c>
      <c r="B144" s="125" t="s">
        <v>591</v>
      </c>
      <c r="C144" s="125" t="s">
        <v>1528</v>
      </c>
      <c r="D144" s="126">
        <v>41688</v>
      </c>
      <c r="E144" s="126">
        <f t="shared" si="14"/>
        <v>41703</v>
      </c>
      <c r="F144" s="127">
        <f t="shared" si="13"/>
        <v>41718</v>
      </c>
      <c r="G144" s="128">
        <v>41691</v>
      </c>
      <c r="H144" s="122">
        <f t="shared" si="15"/>
        <v>41781</v>
      </c>
      <c r="I144" s="123" t="s">
        <v>828</v>
      </c>
      <c r="J144" s="149">
        <v>41729</v>
      </c>
      <c r="K144" s="123" t="s">
        <v>1042</v>
      </c>
      <c r="L144" s="123" t="s">
        <v>69</v>
      </c>
    </row>
    <row r="145" spans="1:12" x14ac:dyDescent="0.3">
      <c r="A145" s="125" t="s">
        <v>333</v>
      </c>
      <c r="B145" s="125" t="s">
        <v>334</v>
      </c>
      <c r="C145" s="125" t="s">
        <v>1136</v>
      </c>
      <c r="D145" s="126">
        <v>41766</v>
      </c>
      <c r="E145" s="127">
        <f t="shared" si="14"/>
        <v>41781</v>
      </c>
      <c r="F145" s="127">
        <f t="shared" si="13"/>
        <v>41796</v>
      </c>
      <c r="G145" s="128">
        <v>41772</v>
      </c>
      <c r="H145" s="122">
        <f t="shared" si="15"/>
        <v>41862</v>
      </c>
      <c r="I145" s="123" t="s">
        <v>854</v>
      </c>
      <c r="J145" s="149">
        <v>41989</v>
      </c>
      <c r="K145" s="123" t="s">
        <v>824</v>
      </c>
      <c r="L145" s="123" t="s">
        <v>69</v>
      </c>
    </row>
    <row r="146" spans="1:12" x14ac:dyDescent="0.3">
      <c r="A146" s="125" t="s">
        <v>82</v>
      </c>
      <c r="B146" s="125" t="s">
        <v>1664</v>
      </c>
      <c r="C146" s="125" t="s">
        <v>1136</v>
      </c>
      <c r="D146" s="126">
        <v>41787</v>
      </c>
      <c r="E146" s="127">
        <f t="shared" si="14"/>
        <v>41802</v>
      </c>
      <c r="F146" s="127">
        <f t="shared" si="13"/>
        <v>41817</v>
      </c>
      <c r="G146" s="128">
        <v>41799</v>
      </c>
      <c r="H146" s="122">
        <f t="shared" si="15"/>
        <v>41889</v>
      </c>
      <c r="I146" s="123" t="s">
        <v>819</v>
      </c>
      <c r="J146" s="149">
        <v>41827</v>
      </c>
      <c r="K146" s="123" t="s">
        <v>824</v>
      </c>
      <c r="L146" s="123"/>
    </row>
    <row r="147" spans="1:12" x14ac:dyDescent="0.3">
      <c r="A147" s="125" t="s">
        <v>457</v>
      </c>
      <c r="B147" s="125" t="s">
        <v>1630</v>
      </c>
      <c r="C147" s="125" t="s">
        <v>1056</v>
      </c>
      <c r="D147" s="126">
        <v>41702</v>
      </c>
      <c r="E147" s="126">
        <f t="shared" si="14"/>
        <v>41717</v>
      </c>
      <c r="F147" s="127">
        <f t="shared" si="13"/>
        <v>41732</v>
      </c>
      <c r="G147" s="128">
        <v>41737</v>
      </c>
      <c r="H147" s="122" t="s">
        <v>239</v>
      </c>
      <c r="I147" s="123" t="s">
        <v>828</v>
      </c>
      <c r="J147" s="149">
        <v>41737</v>
      </c>
      <c r="K147" s="123" t="s">
        <v>824</v>
      </c>
      <c r="L147" s="123"/>
    </row>
    <row r="148" spans="1:12" x14ac:dyDescent="0.3">
      <c r="A148" s="112" t="s">
        <v>196</v>
      </c>
      <c r="B148" s="112" t="s">
        <v>197</v>
      </c>
      <c r="C148" s="112" t="s">
        <v>1056</v>
      </c>
      <c r="D148" s="116">
        <v>41709</v>
      </c>
      <c r="E148" s="116">
        <f t="shared" si="14"/>
        <v>41724</v>
      </c>
      <c r="F148" s="114">
        <f t="shared" si="13"/>
        <v>41739</v>
      </c>
      <c r="G148" s="124">
        <v>41750</v>
      </c>
      <c r="H148" s="115">
        <f t="shared" ref="H148:H153" si="16">IF(G148&gt;0,G148+90,"N/A")</f>
        <v>41840</v>
      </c>
      <c r="I148" s="113" t="s">
        <v>1264</v>
      </c>
      <c r="K148" s="113" t="s">
        <v>1749</v>
      </c>
      <c r="L148" s="113" t="s">
        <v>69</v>
      </c>
    </row>
    <row r="149" spans="1:12" x14ac:dyDescent="0.3">
      <c r="A149" s="112" t="s">
        <v>275</v>
      </c>
      <c r="B149" s="112" t="s">
        <v>1616</v>
      </c>
      <c r="C149" s="112" t="s">
        <v>1056</v>
      </c>
      <c r="D149" s="116">
        <v>41709</v>
      </c>
      <c r="E149" s="116">
        <f t="shared" si="14"/>
        <v>41724</v>
      </c>
      <c r="F149" s="114">
        <f t="shared" si="13"/>
        <v>41739</v>
      </c>
      <c r="H149" s="115" t="str">
        <f t="shared" si="16"/>
        <v>N/A</v>
      </c>
      <c r="I149" s="113" t="s">
        <v>1264</v>
      </c>
      <c r="K149" s="113" t="s">
        <v>1633</v>
      </c>
    </row>
    <row r="150" spans="1:12" s="123" customFormat="1" x14ac:dyDescent="0.3">
      <c r="A150" s="125" t="s">
        <v>478</v>
      </c>
      <c r="B150" s="125" t="s">
        <v>479</v>
      </c>
      <c r="C150" s="125" t="s">
        <v>1178</v>
      </c>
      <c r="D150" s="126">
        <v>41877</v>
      </c>
      <c r="E150" s="127">
        <f t="shared" si="14"/>
        <v>41892</v>
      </c>
      <c r="F150" s="127">
        <f t="shared" si="13"/>
        <v>41907</v>
      </c>
      <c r="G150" s="128">
        <v>41907</v>
      </c>
      <c r="H150" s="122">
        <f t="shared" si="16"/>
        <v>41997</v>
      </c>
      <c r="I150" s="123" t="s">
        <v>828</v>
      </c>
      <c r="J150" s="149">
        <v>41956</v>
      </c>
      <c r="K150" s="123" t="s">
        <v>824</v>
      </c>
    </row>
    <row r="151" spans="1:12" x14ac:dyDescent="0.3">
      <c r="A151" s="125" t="s">
        <v>480</v>
      </c>
      <c r="B151" s="125" t="s">
        <v>626</v>
      </c>
      <c r="C151" s="123" t="s">
        <v>1147</v>
      </c>
      <c r="D151" s="126">
        <v>41815</v>
      </c>
      <c r="E151" s="127">
        <f t="shared" si="14"/>
        <v>41830</v>
      </c>
      <c r="F151" s="127">
        <f t="shared" si="13"/>
        <v>41845</v>
      </c>
      <c r="G151" s="128">
        <v>41842</v>
      </c>
      <c r="H151" s="122">
        <f t="shared" si="16"/>
        <v>41932</v>
      </c>
      <c r="I151" s="123" t="s">
        <v>1662</v>
      </c>
      <c r="J151" s="149">
        <v>41935</v>
      </c>
      <c r="K151" s="123" t="s">
        <v>824</v>
      </c>
      <c r="L151" s="123"/>
    </row>
    <row r="152" spans="1:12" x14ac:dyDescent="0.3">
      <c r="A152" s="125" t="s">
        <v>277</v>
      </c>
      <c r="B152" s="125" t="s">
        <v>278</v>
      </c>
      <c r="C152" s="125" t="s">
        <v>1136</v>
      </c>
      <c r="D152" s="126">
        <v>41786</v>
      </c>
      <c r="E152" s="127">
        <f t="shared" si="14"/>
        <v>41801</v>
      </c>
      <c r="F152" s="127">
        <f t="shared" si="13"/>
        <v>41816</v>
      </c>
      <c r="G152" s="128">
        <v>41795</v>
      </c>
      <c r="H152" s="122">
        <f t="shared" si="16"/>
        <v>41885</v>
      </c>
      <c r="I152" s="123" t="s">
        <v>968</v>
      </c>
      <c r="J152" s="149">
        <v>41928</v>
      </c>
      <c r="K152" s="123" t="s">
        <v>824</v>
      </c>
      <c r="L152" s="123" t="s">
        <v>69</v>
      </c>
    </row>
    <row r="153" spans="1:12" x14ac:dyDescent="0.3">
      <c r="A153" s="125" t="s">
        <v>280</v>
      </c>
      <c r="B153" s="125" t="s">
        <v>451</v>
      </c>
      <c r="C153" s="125" t="s">
        <v>1178</v>
      </c>
      <c r="D153" s="126">
        <v>41872</v>
      </c>
      <c r="E153" s="127">
        <f t="shared" si="14"/>
        <v>41887</v>
      </c>
      <c r="F153" s="127">
        <f t="shared" si="13"/>
        <v>41902</v>
      </c>
      <c r="G153" s="128">
        <v>41901</v>
      </c>
      <c r="H153" s="122">
        <f t="shared" si="16"/>
        <v>41991</v>
      </c>
      <c r="I153" s="123" t="s">
        <v>828</v>
      </c>
      <c r="J153" s="149">
        <v>41988</v>
      </c>
      <c r="K153" s="123" t="s">
        <v>824</v>
      </c>
      <c r="L153" s="123" t="s">
        <v>69</v>
      </c>
    </row>
    <row r="154" spans="1:12" x14ac:dyDescent="0.3">
      <c r="A154" s="125" t="s">
        <v>271</v>
      </c>
      <c r="B154" s="125" t="s">
        <v>272</v>
      </c>
      <c r="C154" s="125" t="s">
        <v>1528</v>
      </c>
      <c r="D154" s="126">
        <v>41695</v>
      </c>
      <c r="E154" s="126">
        <f t="shared" si="14"/>
        <v>41710</v>
      </c>
      <c r="F154" s="127">
        <f t="shared" si="13"/>
        <v>41725</v>
      </c>
      <c r="G154" s="128">
        <v>41701</v>
      </c>
      <c r="H154" s="122" t="s">
        <v>551</v>
      </c>
      <c r="I154" s="123" t="s">
        <v>854</v>
      </c>
      <c r="J154" s="149">
        <v>41701</v>
      </c>
      <c r="K154" s="123" t="s">
        <v>1042</v>
      </c>
      <c r="L154" s="123" t="s">
        <v>1127</v>
      </c>
    </row>
    <row r="155" spans="1:12" x14ac:dyDescent="0.3">
      <c r="A155" s="125" t="s">
        <v>273</v>
      </c>
      <c r="B155" s="125" t="s">
        <v>263</v>
      </c>
      <c r="C155" s="123" t="s">
        <v>1147</v>
      </c>
      <c r="D155" s="126">
        <v>41808</v>
      </c>
      <c r="E155" s="127">
        <f t="shared" si="14"/>
        <v>41823</v>
      </c>
      <c r="F155" s="127">
        <f t="shared" si="13"/>
        <v>41838</v>
      </c>
      <c r="G155" s="128">
        <v>41834</v>
      </c>
      <c r="H155" s="122">
        <f>IF(G155&gt;0,G155+90,"N/A")</f>
        <v>41924</v>
      </c>
      <c r="I155" s="123" t="s">
        <v>819</v>
      </c>
      <c r="J155" s="149">
        <v>41901</v>
      </c>
      <c r="K155" s="123" t="s">
        <v>824</v>
      </c>
      <c r="L155" s="123" t="s">
        <v>69</v>
      </c>
    </row>
    <row r="156" spans="1:12" x14ac:dyDescent="0.3">
      <c r="A156" s="125" t="s">
        <v>281</v>
      </c>
      <c r="B156" s="125" t="s">
        <v>589</v>
      </c>
      <c r="C156" s="125" t="s">
        <v>1178</v>
      </c>
      <c r="D156" s="126">
        <v>41871</v>
      </c>
      <c r="E156" s="127">
        <f t="shared" si="14"/>
        <v>41886</v>
      </c>
      <c r="F156" s="127">
        <f t="shared" si="13"/>
        <v>41901</v>
      </c>
      <c r="G156" s="128">
        <v>41900</v>
      </c>
      <c r="H156" s="122">
        <f>IF(G156&gt;0,G156+90,"N/A")</f>
        <v>41990</v>
      </c>
      <c r="I156" s="123" t="s">
        <v>828</v>
      </c>
      <c r="J156" s="149">
        <v>41900</v>
      </c>
      <c r="K156" s="123" t="s">
        <v>824</v>
      </c>
      <c r="L156" s="123"/>
    </row>
    <row r="157" spans="1:12" x14ac:dyDescent="0.3">
      <c r="A157" s="125" t="s">
        <v>531</v>
      </c>
      <c r="B157" s="125" t="s">
        <v>1658</v>
      </c>
      <c r="C157" s="125" t="s">
        <v>1136</v>
      </c>
      <c r="D157" s="126">
        <v>41764</v>
      </c>
      <c r="E157" s="127">
        <f t="shared" si="14"/>
        <v>41779</v>
      </c>
      <c r="F157" s="127">
        <f t="shared" si="13"/>
        <v>41794</v>
      </c>
      <c r="G157" s="128">
        <v>41781</v>
      </c>
      <c r="H157" s="122">
        <f>IF(G157&gt;0,G157+90,"N/A")</f>
        <v>41871</v>
      </c>
      <c r="I157" s="123" t="s">
        <v>828</v>
      </c>
      <c r="J157" s="149">
        <v>41891</v>
      </c>
      <c r="K157" s="123" t="s">
        <v>824</v>
      </c>
      <c r="L157" s="123" t="s">
        <v>69</v>
      </c>
    </row>
    <row r="158" spans="1:12" x14ac:dyDescent="0.3">
      <c r="A158" s="125" t="s">
        <v>265</v>
      </c>
      <c r="B158" s="158" t="s">
        <v>1694</v>
      </c>
      <c r="C158" s="125" t="s">
        <v>1208</v>
      </c>
      <c r="D158" s="126">
        <v>41899</v>
      </c>
      <c r="E158" s="127">
        <f t="shared" si="14"/>
        <v>41914</v>
      </c>
      <c r="F158" s="127">
        <f t="shared" si="13"/>
        <v>41929</v>
      </c>
      <c r="G158" s="128">
        <v>41914</v>
      </c>
      <c r="H158" s="127" t="s">
        <v>551</v>
      </c>
      <c r="I158" s="123" t="s">
        <v>968</v>
      </c>
      <c r="J158" s="149">
        <v>41914</v>
      </c>
      <c r="K158" s="123" t="s">
        <v>824</v>
      </c>
      <c r="L158" s="123" t="s">
        <v>69</v>
      </c>
    </row>
    <row r="159" spans="1:12" x14ac:dyDescent="0.3">
      <c r="A159" s="146" t="s">
        <v>266</v>
      </c>
      <c r="B159" s="146" t="s">
        <v>550</v>
      </c>
      <c r="C159" s="112" t="s">
        <v>1178</v>
      </c>
      <c r="D159" s="116">
        <v>41877</v>
      </c>
      <c r="E159" s="114">
        <f t="shared" si="14"/>
        <v>41892</v>
      </c>
      <c r="F159" s="114">
        <f t="shared" si="13"/>
        <v>41907</v>
      </c>
      <c r="G159" s="124">
        <v>41911</v>
      </c>
      <c r="H159" s="216">
        <f>IF(G159&gt;0,G159+90,"N/A")</f>
        <v>42001</v>
      </c>
      <c r="I159" s="113" t="s">
        <v>33</v>
      </c>
      <c r="K159" s="113" t="s">
        <v>1128</v>
      </c>
    </row>
    <row r="160" spans="1:12" x14ac:dyDescent="0.3">
      <c r="A160" s="125" t="s">
        <v>548</v>
      </c>
      <c r="B160" s="125" t="s">
        <v>259</v>
      </c>
      <c r="C160" s="125" t="s">
        <v>1178</v>
      </c>
      <c r="D160" s="126">
        <v>41880</v>
      </c>
      <c r="E160" s="127">
        <f t="shared" si="14"/>
        <v>41895</v>
      </c>
      <c r="F160" s="127">
        <f t="shared" si="13"/>
        <v>41910</v>
      </c>
      <c r="G160" s="128">
        <v>41914</v>
      </c>
      <c r="H160" s="127">
        <f>IF(G160&gt;0,G160+90,"N/A")</f>
        <v>42004</v>
      </c>
      <c r="I160" s="123" t="s">
        <v>33</v>
      </c>
      <c r="J160" s="149">
        <v>41914</v>
      </c>
      <c r="K160" s="123" t="s">
        <v>824</v>
      </c>
      <c r="L160" s="123" t="s">
        <v>69</v>
      </c>
    </row>
    <row r="161" spans="1:12" x14ac:dyDescent="0.3">
      <c r="A161" s="125" t="s">
        <v>549</v>
      </c>
      <c r="B161" s="125" t="s">
        <v>373</v>
      </c>
      <c r="C161" s="125" t="s">
        <v>1528</v>
      </c>
      <c r="D161" s="126">
        <v>41689</v>
      </c>
      <c r="E161" s="126">
        <f t="shared" si="14"/>
        <v>41704</v>
      </c>
      <c r="F161" s="127">
        <f t="shared" si="13"/>
        <v>41719</v>
      </c>
      <c r="G161" s="128">
        <v>41698</v>
      </c>
      <c r="H161" s="127" t="s">
        <v>239</v>
      </c>
      <c r="I161" s="123" t="s">
        <v>33</v>
      </c>
      <c r="J161" s="149">
        <v>41698</v>
      </c>
      <c r="K161" s="123" t="s">
        <v>824</v>
      </c>
      <c r="L161" s="123"/>
    </row>
    <row r="162" spans="1:12" s="123" customFormat="1" x14ac:dyDescent="0.3">
      <c r="A162" s="125" t="s">
        <v>1680</v>
      </c>
      <c r="B162" s="125" t="s">
        <v>1681</v>
      </c>
      <c r="C162" s="125" t="s">
        <v>1360</v>
      </c>
      <c r="D162" s="126">
        <v>41786</v>
      </c>
      <c r="E162" s="127">
        <f t="shared" si="14"/>
        <v>41801</v>
      </c>
      <c r="F162" s="127">
        <f t="shared" si="13"/>
        <v>41816</v>
      </c>
      <c r="G162" s="128">
        <v>41831</v>
      </c>
      <c r="H162" s="127">
        <f>IF(G162&gt;0,G162+90,"N/A")</f>
        <v>41921</v>
      </c>
      <c r="I162" s="123" t="s">
        <v>1718</v>
      </c>
      <c r="J162" s="149">
        <v>42026</v>
      </c>
      <c r="K162" s="123" t="s">
        <v>824</v>
      </c>
      <c r="L162" s="123" t="s">
        <v>1129</v>
      </c>
    </row>
    <row r="163" spans="1:12" x14ac:dyDescent="0.3">
      <c r="A163" s="125" t="s">
        <v>90</v>
      </c>
      <c r="B163" s="125" t="s">
        <v>405</v>
      </c>
      <c r="C163" s="123" t="s">
        <v>1147</v>
      </c>
      <c r="D163" s="126">
        <v>41808</v>
      </c>
      <c r="E163" s="127">
        <f t="shared" si="14"/>
        <v>41823</v>
      </c>
      <c r="F163" s="127">
        <f t="shared" si="13"/>
        <v>41838</v>
      </c>
      <c r="G163" s="128">
        <v>41830</v>
      </c>
      <c r="H163" s="127">
        <f>IF(G163&gt;0,G163+90,"N/A")</f>
        <v>41920</v>
      </c>
      <c r="I163" s="123" t="s">
        <v>854</v>
      </c>
      <c r="J163" s="149" t="s">
        <v>1737</v>
      </c>
      <c r="K163" s="123" t="s">
        <v>824</v>
      </c>
      <c r="L163" s="123" t="s">
        <v>1129</v>
      </c>
    </row>
    <row r="164" spans="1:12" x14ac:dyDescent="0.3">
      <c r="A164" s="125" t="s">
        <v>91</v>
      </c>
      <c r="B164" s="125" t="s">
        <v>406</v>
      </c>
      <c r="C164" s="125" t="s">
        <v>1208</v>
      </c>
      <c r="D164" s="126">
        <v>41892</v>
      </c>
      <c r="E164" s="127">
        <f t="shared" si="14"/>
        <v>41907</v>
      </c>
      <c r="F164" s="127">
        <f t="shared" si="13"/>
        <v>41922</v>
      </c>
      <c r="G164" s="128">
        <v>41926</v>
      </c>
      <c r="H164" s="127" t="s">
        <v>551</v>
      </c>
      <c r="I164" s="123" t="s">
        <v>33</v>
      </c>
      <c r="J164" s="149">
        <v>41926</v>
      </c>
      <c r="K164" s="123" t="s">
        <v>824</v>
      </c>
      <c r="L164" s="123" t="s">
        <v>69</v>
      </c>
    </row>
    <row r="165" spans="1:12" x14ac:dyDescent="0.3">
      <c r="A165" s="125" t="s">
        <v>243</v>
      </c>
      <c r="B165" s="125" t="s">
        <v>666</v>
      </c>
      <c r="C165" s="125" t="s">
        <v>1178</v>
      </c>
      <c r="D165" s="126">
        <v>41864</v>
      </c>
      <c r="E165" s="126">
        <f t="shared" si="14"/>
        <v>41879</v>
      </c>
      <c r="F165" s="127">
        <f t="shared" si="13"/>
        <v>41894</v>
      </c>
      <c r="G165" s="128">
        <v>41880</v>
      </c>
      <c r="H165" s="122">
        <f>IF(G165&gt;0,G165+90,"N/A")</f>
        <v>41970</v>
      </c>
      <c r="I165" s="123" t="s">
        <v>1716</v>
      </c>
      <c r="J165" s="149">
        <v>42011</v>
      </c>
      <c r="K165" s="123" t="s">
        <v>824</v>
      </c>
      <c r="L165" s="123"/>
    </row>
    <row r="166" spans="1:12" x14ac:dyDescent="0.3">
      <c r="A166" s="112" t="s">
        <v>600</v>
      </c>
      <c r="B166" s="112" t="s">
        <v>165</v>
      </c>
      <c r="C166" s="112" t="s">
        <v>1642</v>
      </c>
      <c r="D166" s="116">
        <v>41757</v>
      </c>
      <c r="E166" s="114">
        <f t="shared" si="14"/>
        <v>41772</v>
      </c>
      <c r="F166" s="114">
        <f t="shared" si="13"/>
        <v>41787</v>
      </c>
      <c r="G166" s="124">
        <v>41803</v>
      </c>
      <c r="H166" s="115">
        <f>IF(G166&gt;0,G166+90,"N/A")</f>
        <v>41893</v>
      </c>
      <c r="I166" s="113" t="s">
        <v>1717</v>
      </c>
      <c r="K166" s="113" t="s">
        <v>1803</v>
      </c>
      <c r="L166" s="113" t="s">
        <v>1129</v>
      </c>
    </row>
    <row r="167" spans="1:12" x14ac:dyDescent="0.3">
      <c r="A167" s="125" t="s">
        <v>601</v>
      </c>
      <c r="B167" s="125" t="s">
        <v>1629</v>
      </c>
      <c r="C167" s="125" t="s">
        <v>1056</v>
      </c>
      <c r="D167" s="126">
        <v>41715</v>
      </c>
      <c r="E167" s="126">
        <f t="shared" si="14"/>
        <v>41730</v>
      </c>
      <c r="F167" s="127">
        <f t="shared" si="13"/>
        <v>41745</v>
      </c>
      <c r="G167" s="128">
        <v>41715</v>
      </c>
      <c r="H167" s="122">
        <f>IF(G167&gt;0,G167+90,"N/A")</f>
        <v>41805</v>
      </c>
      <c r="I167" s="123" t="s">
        <v>828</v>
      </c>
      <c r="J167" s="149">
        <v>41823</v>
      </c>
      <c r="K167" s="123" t="s">
        <v>824</v>
      </c>
      <c r="L167" s="123" t="s">
        <v>69</v>
      </c>
    </row>
    <row r="168" spans="1:12" x14ac:dyDescent="0.3">
      <c r="A168" s="125" t="s">
        <v>602</v>
      </c>
      <c r="B168" s="125" t="s">
        <v>1679</v>
      </c>
      <c r="C168" s="123" t="s">
        <v>1147</v>
      </c>
      <c r="D168" s="126">
        <v>41788</v>
      </c>
      <c r="E168" s="127">
        <f t="shared" si="14"/>
        <v>41803</v>
      </c>
      <c r="F168" s="127">
        <f t="shared" si="13"/>
        <v>41818</v>
      </c>
      <c r="G168" s="128">
        <v>41807</v>
      </c>
      <c r="H168" s="122">
        <f>IF(G168&gt;0,G168+90,"N/A")</f>
        <v>41897</v>
      </c>
      <c r="I168" s="123" t="s">
        <v>1662</v>
      </c>
      <c r="J168" s="149">
        <v>41880</v>
      </c>
      <c r="K168" s="123" t="s">
        <v>824</v>
      </c>
      <c r="L168" s="123" t="s">
        <v>69</v>
      </c>
    </row>
    <row r="169" spans="1:12" x14ac:dyDescent="0.3">
      <c r="A169" s="125" t="s">
        <v>603</v>
      </c>
      <c r="B169" s="125" t="s">
        <v>1653</v>
      </c>
      <c r="C169" s="125" t="s">
        <v>1136</v>
      </c>
      <c r="D169" s="126">
        <v>41787</v>
      </c>
      <c r="E169" s="127">
        <f>IF(D169&gt;0,D169+15,"N/A")</f>
        <v>41802</v>
      </c>
      <c r="F169" s="127">
        <f t="shared" si="13"/>
        <v>41817</v>
      </c>
      <c r="G169" s="128">
        <v>41795</v>
      </c>
      <c r="H169" s="122" t="s">
        <v>239</v>
      </c>
      <c r="I169" s="123" t="s">
        <v>968</v>
      </c>
      <c r="J169" s="149">
        <v>41795</v>
      </c>
      <c r="K169" s="123" t="s">
        <v>824</v>
      </c>
      <c r="L169" s="123" t="s">
        <v>69</v>
      </c>
    </row>
    <row r="170" spans="1:12" x14ac:dyDescent="0.3">
      <c r="A170" s="125" t="s">
        <v>605</v>
      </c>
      <c r="B170" s="125" t="s">
        <v>571</v>
      </c>
      <c r="C170" s="125" t="s">
        <v>1178</v>
      </c>
      <c r="D170" s="126">
        <v>41869</v>
      </c>
      <c r="E170" s="127">
        <f>IF(D170&gt;0,D170+15,"N/A")</f>
        <v>41884</v>
      </c>
      <c r="F170" s="127">
        <f t="shared" si="13"/>
        <v>41899</v>
      </c>
      <c r="G170" s="128">
        <v>41880</v>
      </c>
      <c r="H170" s="122" t="s">
        <v>551</v>
      </c>
      <c r="I170" s="123" t="s">
        <v>1662</v>
      </c>
      <c r="J170" s="149">
        <v>41880</v>
      </c>
      <c r="K170" s="123" t="s">
        <v>824</v>
      </c>
      <c r="L170" s="123"/>
    </row>
    <row r="171" spans="1:12" x14ac:dyDescent="0.3">
      <c r="A171" s="125" t="s">
        <v>606</v>
      </c>
      <c r="B171" s="125" t="s">
        <v>300</v>
      </c>
      <c r="C171" s="125" t="s">
        <v>1178</v>
      </c>
      <c r="D171" s="126">
        <v>41864</v>
      </c>
      <c r="E171" s="127">
        <f>IF(D171&gt;0,D171+15,"N/A")</f>
        <v>41879</v>
      </c>
      <c r="F171" s="127">
        <f t="shared" si="13"/>
        <v>41894</v>
      </c>
      <c r="G171" s="128">
        <v>41901</v>
      </c>
      <c r="H171" s="122">
        <f>IF(G171&gt;0,G171+90,"N/A")</f>
        <v>41991</v>
      </c>
      <c r="I171" s="123" t="s">
        <v>854</v>
      </c>
      <c r="J171" s="149">
        <v>41990</v>
      </c>
      <c r="K171" s="123" t="s">
        <v>824</v>
      </c>
      <c r="L171" s="123"/>
    </row>
    <row r="172" spans="1:12" x14ac:dyDescent="0.3">
      <c r="A172" s="125" t="s">
        <v>339</v>
      </c>
      <c r="B172" s="125" t="s">
        <v>58</v>
      </c>
      <c r="C172" s="125" t="s">
        <v>1178</v>
      </c>
      <c r="D172" s="126">
        <v>41863</v>
      </c>
      <c r="E172" s="127">
        <v>41878</v>
      </c>
      <c r="F172" s="127">
        <f t="shared" si="13"/>
        <v>41893</v>
      </c>
      <c r="G172" s="128">
        <v>41871</v>
      </c>
      <c r="H172" s="122" t="s">
        <v>551</v>
      </c>
      <c r="I172" s="123" t="s">
        <v>968</v>
      </c>
      <c r="J172" s="149">
        <v>41871</v>
      </c>
      <c r="K172" s="123" t="s">
        <v>824</v>
      </c>
      <c r="L172" s="123"/>
    </row>
    <row r="173" spans="1:12" x14ac:dyDescent="0.3">
      <c r="A173" s="125" t="s">
        <v>340</v>
      </c>
      <c r="B173" s="125" t="s">
        <v>1627</v>
      </c>
      <c r="C173" s="125" t="s">
        <v>1318</v>
      </c>
      <c r="D173" s="126">
        <v>41722</v>
      </c>
      <c r="E173" s="126">
        <f t="shared" ref="E173:E179" si="17">IF(D173&gt;0,D173+15,"N/A")</f>
        <v>41737</v>
      </c>
      <c r="F173" s="127">
        <f t="shared" si="13"/>
        <v>41752</v>
      </c>
      <c r="G173" s="128">
        <v>41731</v>
      </c>
      <c r="H173" s="122">
        <f>IF(G173&gt;0,G173+90,"N/A")</f>
        <v>41821</v>
      </c>
      <c r="I173" s="123" t="s">
        <v>968</v>
      </c>
      <c r="J173" s="149">
        <v>41814</v>
      </c>
      <c r="K173" s="123" t="s">
        <v>824</v>
      </c>
      <c r="L173" s="123" t="s">
        <v>69</v>
      </c>
    </row>
    <row r="174" spans="1:12" x14ac:dyDescent="0.3">
      <c r="A174" s="125" t="s">
        <v>147</v>
      </c>
      <c r="B174" s="125" t="s">
        <v>582</v>
      </c>
      <c r="C174" s="125" t="s">
        <v>1208</v>
      </c>
      <c r="D174" s="126">
        <v>41904</v>
      </c>
      <c r="E174" s="127">
        <f t="shared" si="17"/>
        <v>41919</v>
      </c>
      <c r="F174" s="127">
        <f t="shared" si="13"/>
        <v>41934</v>
      </c>
      <c r="G174" s="128">
        <v>41975</v>
      </c>
      <c r="H174" s="122">
        <f>IF(G174&gt;0,G174+90,"N/A")</f>
        <v>42065</v>
      </c>
      <c r="I174" s="123" t="s">
        <v>33</v>
      </c>
      <c r="J174" s="149">
        <v>42256</v>
      </c>
      <c r="K174" s="123" t="s">
        <v>824</v>
      </c>
      <c r="L174" s="123" t="s">
        <v>1835</v>
      </c>
    </row>
    <row r="175" spans="1:12" x14ac:dyDescent="0.3">
      <c r="A175" s="125" t="s">
        <v>642</v>
      </c>
      <c r="B175" s="125" t="s">
        <v>615</v>
      </c>
      <c r="C175" s="125" t="s">
        <v>1208</v>
      </c>
      <c r="D175" s="126">
        <v>41893</v>
      </c>
      <c r="E175" s="127">
        <f t="shared" si="17"/>
        <v>41908</v>
      </c>
      <c r="F175" s="127">
        <f t="shared" si="13"/>
        <v>41923</v>
      </c>
      <c r="G175" s="128">
        <v>41914</v>
      </c>
      <c r="H175" s="122" t="s">
        <v>551</v>
      </c>
      <c r="I175" s="123" t="s">
        <v>1662</v>
      </c>
      <c r="J175" s="149">
        <v>41913</v>
      </c>
      <c r="K175" s="123" t="s">
        <v>824</v>
      </c>
      <c r="L175" s="123"/>
    </row>
    <row r="176" spans="1:12" x14ac:dyDescent="0.3">
      <c r="A176" s="125" t="s">
        <v>149</v>
      </c>
      <c r="B176" s="125" t="s">
        <v>1626</v>
      </c>
      <c r="C176" s="125" t="s">
        <v>1056</v>
      </c>
      <c r="D176" s="126">
        <v>41724</v>
      </c>
      <c r="E176" s="126">
        <f t="shared" si="17"/>
        <v>41739</v>
      </c>
      <c r="F176" s="127">
        <f t="shared" si="13"/>
        <v>41754</v>
      </c>
      <c r="G176" s="128">
        <v>41737</v>
      </c>
      <c r="H176" s="122">
        <f>IF(G176&gt;0,G176+90,"N/A")</f>
        <v>41827</v>
      </c>
      <c r="I176" s="123" t="s">
        <v>968</v>
      </c>
      <c r="J176" s="149">
        <v>41750</v>
      </c>
      <c r="K176" s="123" t="s">
        <v>824</v>
      </c>
      <c r="L176" s="123" t="s">
        <v>1127</v>
      </c>
    </row>
    <row r="177" spans="1:12" x14ac:dyDescent="0.3">
      <c r="A177" s="125" t="s">
        <v>324</v>
      </c>
      <c r="B177" s="125" t="s">
        <v>325</v>
      </c>
      <c r="C177" s="125" t="s">
        <v>1528</v>
      </c>
      <c r="D177" s="126">
        <v>41689</v>
      </c>
      <c r="E177" s="126">
        <f t="shared" si="17"/>
        <v>41704</v>
      </c>
      <c r="F177" s="127">
        <f t="shared" si="13"/>
        <v>41719</v>
      </c>
      <c r="G177" s="128">
        <v>41702</v>
      </c>
      <c r="H177" s="122">
        <f>IF(G177&gt;0,G177+90,"N/A")</f>
        <v>41792</v>
      </c>
      <c r="I177" s="123" t="s">
        <v>968</v>
      </c>
      <c r="J177" s="149">
        <v>41781</v>
      </c>
      <c r="K177" s="123" t="s">
        <v>824</v>
      </c>
      <c r="L177" s="123" t="s">
        <v>69</v>
      </c>
    </row>
    <row r="178" spans="1:12" x14ac:dyDescent="0.3">
      <c r="A178" s="125" t="s">
        <v>127</v>
      </c>
      <c r="B178" s="125" t="s">
        <v>1621</v>
      </c>
      <c r="C178" s="125" t="s">
        <v>1056</v>
      </c>
      <c r="D178" s="126">
        <v>41725</v>
      </c>
      <c r="E178" s="126">
        <f t="shared" si="17"/>
        <v>41740</v>
      </c>
      <c r="F178" s="127">
        <f t="shared" si="13"/>
        <v>41755</v>
      </c>
      <c r="G178" s="128">
        <v>41732</v>
      </c>
      <c r="H178" s="122">
        <f>IF(G178&gt;0,G178+90,"N/A")</f>
        <v>41822</v>
      </c>
      <c r="I178" s="123" t="s">
        <v>829</v>
      </c>
      <c r="J178" s="149">
        <v>41929</v>
      </c>
      <c r="K178" s="123" t="s">
        <v>824</v>
      </c>
      <c r="L178" s="123" t="s">
        <v>69</v>
      </c>
    </row>
    <row r="179" spans="1:12" x14ac:dyDescent="0.3">
      <c r="E179" s="124" t="str">
        <f t="shared" si="17"/>
        <v>N/A</v>
      </c>
      <c r="F179" s="124" t="str">
        <f t="shared" si="13"/>
        <v>N/A</v>
      </c>
      <c r="H179" s="215" t="str">
        <f>IF(G179&gt;0,G179+90,"N/A")</f>
        <v>N/A</v>
      </c>
    </row>
    <row r="180" spans="1:12" x14ac:dyDescent="0.3">
      <c r="A180" s="112"/>
      <c r="B180" s="110"/>
      <c r="C180" s="112"/>
      <c r="D180" s="116"/>
      <c r="E180" s="116"/>
      <c r="F180" s="116"/>
      <c r="H180" s="159"/>
    </row>
    <row r="181" spans="1:12" x14ac:dyDescent="0.3">
      <c r="A181" s="112"/>
      <c r="B181" s="112"/>
      <c r="C181" s="112"/>
      <c r="D181" s="116"/>
      <c r="E181" s="116"/>
      <c r="F181" s="114"/>
      <c r="H181" s="115"/>
    </row>
    <row r="182" spans="1:12" x14ac:dyDescent="0.3">
      <c r="A182" s="112"/>
      <c r="B182" s="112"/>
      <c r="C182" s="112"/>
      <c r="D182" s="116"/>
      <c r="E182" s="116"/>
      <c r="F182" s="114"/>
      <c r="H182" s="115"/>
    </row>
    <row r="183" spans="1:12" x14ac:dyDescent="0.3">
      <c r="A183" s="112"/>
      <c r="B183" s="112"/>
      <c r="C183" s="112"/>
      <c r="D183" s="116"/>
      <c r="E183" s="116"/>
      <c r="F183" s="114"/>
      <c r="H183" s="115"/>
    </row>
    <row r="184" spans="1:12" x14ac:dyDescent="0.3">
      <c r="A184" s="112"/>
      <c r="B184" s="112"/>
      <c r="C184" s="112"/>
      <c r="D184" s="116"/>
      <c r="E184" s="116"/>
      <c r="F184" s="114"/>
      <c r="H184" s="115"/>
    </row>
    <row r="185" spans="1:12" x14ac:dyDescent="0.3">
      <c r="A185" s="112"/>
      <c r="B185" s="112"/>
      <c r="C185" s="112"/>
      <c r="D185" s="116"/>
      <c r="E185" s="116"/>
      <c r="F185" s="114"/>
      <c r="H185" s="115"/>
    </row>
    <row r="186" spans="1:12" x14ac:dyDescent="0.3">
      <c r="A186" s="112"/>
      <c r="B186" s="112"/>
      <c r="C186" s="112"/>
      <c r="D186" s="116"/>
      <c r="E186" s="116"/>
      <c r="F186" s="114"/>
      <c r="H186" s="115"/>
    </row>
    <row r="187" spans="1:12" x14ac:dyDescent="0.3">
      <c r="A187" s="112"/>
      <c r="B187" s="112"/>
      <c r="C187" s="112"/>
      <c r="D187" s="116"/>
      <c r="E187" s="116"/>
      <c r="F187" s="114"/>
      <c r="H187" s="115"/>
    </row>
    <row r="188" spans="1:12" x14ac:dyDescent="0.3">
      <c r="E188" s="114"/>
      <c r="F188" s="114"/>
      <c r="H188" s="115"/>
    </row>
    <row r="189" spans="1:12" x14ac:dyDescent="0.3">
      <c r="A189" s="112"/>
      <c r="B189" s="112"/>
      <c r="D189" s="116"/>
      <c r="E189" s="114"/>
      <c r="F189" s="114"/>
      <c r="H189" s="115"/>
    </row>
    <row r="190" spans="1:12" x14ac:dyDescent="0.3">
      <c r="A190" s="112"/>
      <c r="B190" s="112"/>
      <c r="D190" s="116"/>
      <c r="E190" s="114"/>
      <c r="F190" s="114"/>
      <c r="H190" s="115"/>
    </row>
    <row r="191" spans="1:12" x14ac:dyDescent="0.3">
      <c r="A191" s="112"/>
      <c r="B191" s="110" t="s">
        <v>1531</v>
      </c>
      <c r="C191" s="112"/>
      <c r="D191" s="116"/>
      <c r="E191" s="116"/>
      <c r="F191" s="116"/>
      <c r="H191" s="159"/>
    </row>
  </sheetData>
  <autoFilter ref="A1:L164"/>
  <sortState ref="A2:L191">
    <sortCondition ref="A1"/>
  </sortState>
  <pageMargins left="0.7" right="0.7" top="0.75" bottom="0.75" header="0.3" footer="0.3"/>
  <pageSetup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44"/>
  <sheetViews>
    <sheetView workbookViewId="0">
      <pane ySplit="1" topLeftCell="A124" activePane="bottomLeft" state="frozen"/>
      <selection pane="bottomLeft" activeCell="D131" sqref="D131"/>
    </sheetView>
  </sheetViews>
  <sheetFormatPr defaultRowHeight="15" x14ac:dyDescent="0.25"/>
  <cols>
    <col min="1" max="1" width="13" customWidth="1"/>
    <col min="2" max="2" width="27" customWidth="1"/>
    <col min="3" max="3" width="11.6328125" customWidth="1"/>
    <col min="4" max="4" width="13" customWidth="1"/>
    <col min="5" max="5" width="13.90625" customWidth="1"/>
    <col min="6" max="6" width="11.453125" customWidth="1"/>
    <col min="7" max="7" width="9.90625" bestFit="1" customWidth="1"/>
    <col min="8" max="8" width="12.90625" customWidth="1"/>
    <col min="9" max="9" width="8.90625" style="165"/>
    <col min="10" max="10" width="10.6328125" customWidth="1"/>
    <col min="11" max="11" width="32.90625" customWidth="1"/>
  </cols>
  <sheetData>
    <row r="1" spans="1:14" s="174" customFormat="1" ht="15.6" x14ac:dyDescent="0.3">
      <c r="A1" s="173">
        <f>SUM(B62)</f>
        <v>0</v>
      </c>
      <c r="B1" s="175" t="s">
        <v>1183</v>
      </c>
      <c r="C1" s="175" t="s">
        <v>1184</v>
      </c>
      <c r="D1" s="176" t="s">
        <v>1185</v>
      </c>
      <c r="E1" s="175" t="s">
        <v>1186</v>
      </c>
      <c r="F1" s="177" t="s">
        <v>1187</v>
      </c>
      <c r="G1" s="178" t="s">
        <v>1188</v>
      </c>
      <c r="H1" s="177" t="s">
        <v>1189</v>
      </c>
      <c r="I1" s="179" t="s">
        <v>45</v>
      </c>
      <c r="J1" s="180" t="s">
        <v>1191</v>
      </c>
      <c r="K1" s="177" t="s">
        <v>1192</v>
      </c>
      <c r="L1" s="177" t="s">
        <v>1193</v>
      </c>
      <c r="M1" s="173"/>
    </row>
    <row r="2" spans="1:14" s="130" customFormat="1" x14ac:dyDescent="0.25">
      <c r="A2" s="200" t="s">
        <v>157</v>
      </c>
      <c r="B2" s="225" t="s">
        <v>205</v>
      </c>
      <c r="C2" s="160" t="s">
        <v>1136</v>
      </c>
      <c r="D2" s="161">
        <v>42135</v>
      </c>
      <c r="E2" s="161">
        <f t="shared" ref="E2:E33" si="0">IF(D2&gt;0,D2+15,"N/A")</f>
        <v>42150</v>
      </c>
      <c r="F2" s="161">
        <f t="shared" ref="F2:F24" si="1">IF(D2&gt;0,D2+30,"N/A")</f>
        <v>42165</v>
      </c>
      <c r="G2" s="161">
        <v>42144</v>
      </c>
      <c r="H2" s="161">
        <f>IF(G2&gt;0,G2+90,"N/A")</f>
        <v>42234</v>
      </c>
      <c r="I2" s="162" t="s">
        <v>828</v>
      </c>
      <c r="J2" s="185">
        <v>42160</v>
      </c>
      <c r="K2" s="239" t="s">
        <v>824</v>
      </c>
      <c r="L2" s="160" t="s">
        <v>69</v>
      </c>
      <c r="M2" s="80"/>
    </row>
    <row r="3" spans="1:14" x14ac:dyDescent="0.25">
      <c r="A3" s="201" t="s">
        <v>226</v>
      </c>
      <c r="B3" s="80" t="s">
        <v>579</v>
      </c>
      <c r="C3" s="80" t="s">
        <v>1206</v>
      </c>
      <c r="D3" s="79">
        <v>42194</v>
      </c>
      <c r="E3" s="79">
        <f t="shared" si="0"/>
        <v>42209</v>
      </c>
      <c r="F3" s="79">
        <f t="shared" si="1"/>
        <v>42224</v>
      </c>
      <c r="G3" s="79">
        <v>42212</v>
      </c>
      <c r="H3" s="79" t="s">
        <v>551</v>
      </c>
      <c r="I3" s="163" t="s">
        <v>33</v>
      </c>
      <c r="J3" s="186">
        <v>42212</v>
      </c>
      <c r="K3" s="80" t="s">
        <v>824</v>
      </c>
      <c r="L3" s="80" t="s">
        <v>69</v>
      </c>
      <c r="M3" s="8"/>
    </row>
    <row r="4" spans="1:14" x14ac:dyDescent="0.25">
      <c r="A4" s="201" t="s">
        <v>227</v>
      </c>
      <c r="B4" s="80" t="s">
        <v>287</v>
      </c>
      <c r="C4" s="80" t="s">
        <v>1136</v>
      </c>
      <c r="D4" s="79">
        <v>42138</v>
      </c>
      <c r="E4" s="79">
        <f t="shared" si="0"/>
        <v>42153</v>
      </c>
      <c r="F4" s="79">
        <f t="shared" si="1"/>
        <v>42168</v>
      </c>
      <c r="G4" s="79">
        <v>42159</v>
      </c>
      <c r="H4" s="79">
        <f>IF(G4&gt;0,G4+90,"N/A")</f>
        <v>42249</v>
      </c>
      <c r="I4" s="163" t="s">
        <v>854</v>
      </c>
      <c r="J4" s="186">
        <v>42433</v>
      </c>
      <c r="K4" s="81" t="s">
        <v>2020</v>
      </c>
      <c r="L4" s="80" t="s">
        <v>69</v>
      </c>
      <c r="M4" s="80"/>
      <c r="N4" s="130"/>
    </row>
    <row r="5" spans="1:14" x14ac:dyDescent="0.25">
      <c r="A5" s="201" t="s">
        <v>229</v>
      </c>
      <c r="B5" s="80" t="s">
        <v>1769</v>
      </c>
      <c r="C5" s="80" t="s">
        <v>1147</v>
      </c>
      <c r="D5" s="79">
        <v>42158</v>
      </c>
      <c r="E5" s="79">
        <f t="shared" si="0"/>
        <v>42173</v>
      </c>
      <c r="F5" s="79">
        <f t="shared" si="1"/>
        <v>42188</v>
      </c>
      <c r="G5" s="79">
        <v>42172</v>
      </c>
      <c r="H5" s="79"/>
      <c r="I5" s="163" t="s">
        <v>828</v>
      </c>
      <c r="J5" s="186">
        <v>42172</v>
      </c>
      <c r="K5" s="80" t="s">
        <v>824</v>
      </c>
      <c r="L5" s="80" t="s">
        <v>69</v>
      </c>
      <c r="M5" s="8"/>
    </row>
    <row r="6" spans="1:14" x14ac:dyDescent="0.25">
      <c r="A6" s="200" t="s">
        <v>230</v>
      </c>
      <c r="B6" s="160" t="s">
        <v>1784</v>
      </c>
      <c r="C6" s="160" t="s">
        <v>1206</v>
      </c>
      <c r="D6" s="161">
        <v>42201</v>
      </c>
      <c r="E6" s="161">
        <f t="shared" si="0"/>
        <v>42216</v>
      </c>
      <c r="F6" s="161">
        <f t="shared" si="1"/>
        <v>42231</v>
      </c>
      <c r="G6" s="161">
        <v>42230</v>
      </c>
      <c r="H6" s="161">
        <f t="shared" ref="H6:H17" si="2">IF(G6&gt;0,G6+90,"N/A")</f>
        <v>42320</v>
      </c>
      <c r="I6" s="162" t="s">
        <v>1720</v>
      </c>
      <c r="J6" s="185">
        <v>42312</v>
      </c>
      <c r="K6" s="160" t="s">
        <v>824</v>
      </c>
      <c r="L6" s="160" t="s">
        <v>69</v>
      </c>
      <c r="M6" s="8"/>
    </row>
    <row r="7" spans="1:14" s="66" customFormat="1" x14ac:dyDescent="0.25">
      <c r="A7" s="222" t="s">
        <v>231</v>
      </c>
      <c r="B7" s="81" t="s">
        <v>573</v>
      </c>
      <c r="C7" s="80" t="s">
        <v>1819</v>
      </c>
      <c r="D7" s="79">
        <v>42277</v>
      </c>
      <c r="E7" s="79">
        <f t="shared" si="0"/>
        <v>42292</v>
      </c>
      <c r="F7" s="79">
        <f t="shared" si="1"/>
        <v>42307</v>
      </c>
      <c r="G7" s="79">
        <v>42342</v>
      </c>
      <c r="H7" s="79">
        <f t="shared" si="2"/>
        <v>42432</v>
      </c>
      <c r="I7" s="163" t="s">
        <v>821</v>
      </c>
      <c r="J7" s="186">
        <v>42474</v>
      </c>
      <c r="K7" s="80" t="s">
        <v>824</v>
      </c>
      <c r="L7" s="80"/>
      <c r="M7" s="32"/>
    </row>
    <row r="8" spans="1:14" x14ac:dyDescent="0.25">
      <c r="A8" s="201" t="s">
        <v>524</v>
      </c>
      <c r="B8" s="80" t="s">
        <v>1778</v>
      </c>
      <c r="C8" s="80" t="s">
        <v>1147</v>
      </c>
      <c r="D8" s="79">
        <v>42185</v>
      </c>
      <c r="E8" s="79">
        <f t="shared" si="0"/>
        <v>42200</v>
      </c>
      <c r="F8" s="79">
        <f t="shared" si="1"/>
        <v>42215</v>
      </c>
      <c r="G8" s="79">
        <v>42195</v>
      </c>
      <c r="H8" s="79">
        <f t="shared" si="2"/>
        <v>42285</v>
      </c>
      <c r="I8" s="163" t="s">
        <v>854</v>
      </c>
      <c r="J8" s="186">
        <v>42408</v>
      </c>
      <c r="K8" s="80" t="s">
        <v>859</v>
      </c>
      <c r="L8" s="80"/>
      <c r="M8" s="8"/>
    </row>
    <row r="9" spans="1:14" x14ac:dyDescent="0.25">
      <c r="A9" s="201" t="s">
        <v>526</v>
      </c>
      <c r="B9" s="80" t="s">
        <v>162</v>
      </c>
      <c r="C9" s="80" t="s">
        <v>1147</v>
      </c>
      <c r="D9" s="79">
        <v>42159</v>
      </c>
      <c r="E9" s="79">
        <f t="shared" si="0"/>
        <v>42174</v>
      </c>
      <c r="F9" s="79">
        <f t="shared" si="1"/>
        <v>42189</v>
      </c>
      <c r="G9" s="79">
        <v>42185</v>
      </c>
      <c r="H9" s="79">
        <f t="shared" si="2"/>
        <v>42275</v>
      </c>
      <c r="I9" s="163" t="s">
        <v>1720</v>
      </c>
      <c r="J9" s="186">
        <v>42312</v>
      </c>
      <c r="K9" s="80" t="s">
        <v>824</v>
      </c>
      <c r="L9" s="80" t="s">
        <v>1129</v>
      </c>
      <c r="M9" s="8"/>
    </row>
    <row r="10" spans="1:14" x14ac:dyDescent="0.25">
      <c r="A10" s="201" t="s">
        <v>527</v>
      </c>
      <c r="B10" s="80" t="s">
        <v>1738</v>
      </c>
      <c r="C10" s="80" t="s">
        <v>1642</v>
      </c>
      <c r="D10" s="79">
        <v>42115</v>
      </c>
      <c r="E10" s="79">
        <f t="shared" si="0"/>
        <v>42130</v>
      </c>
      <c r="F10" s="79">
        <f t="shared" si="1"/>
        <v>42145</v>
      </c>
      <c r="G10" s="79">
        <v>42180</v>
      </c>
      <c r="H10" s="79">
        <f t="shared" si="2"/>
        <v>42270</v>
      </c>
      <c r="I10" s="163" t="s">
        <v>33</v>
      </c>
      <c r="J10" s="186">
        <v>42452</v>
      </c>
      <c r="K10" s="80" t="s">
        <v>824</v>
      </c>
      <c r="L10" s="80"/>
      <c r="M10" s="8"/>
    </row>
    <row r="11" spans="1:14" x14ac:dyDescent="0.25">
      <c r="A11" s="201" t="s">
        <v>313</v>
      </c>
      <c r="B11" s="80" t="s">
        <v>1741</v>
      </c>
      <c r="C11" s="80" t="s">
        <v>1642</v>
      </c>
      <c r="D11" s="79">
        <v>42101</v>
      </c>
      <c r="E11" s="79">
        <f t="shared" si="0"/>
        <v>42116</v>
      </c>
      <c r="F11" s="79">
        <f t="shared" si="1"/>
        <v>42131</v>
      </c>
      <c r="G11" s="79">
        <v>42121</v>
      </c>
      <c r="H11" s="79">
        <f t="shared" si="2"/>
        <v>42211</v>
      </c>
      <c r="I11" s="163" t="s">
        <v>821</v>
      </c>
      <c r="J11" s="186">
        <v>42198</v>
      </c>
      <c r="K11" s="80" t="s">
        <v>824</v>
      </c>
      <c r="L11" s="80" t="s">
        <v>69</v>
      </c>
      <c r="M11" s="8"/>
    </row>
    <row r="12" spans="1:14" x14ac:dyDescent="0.25">
      <c r="A12" s="212" t="s">
        <v>314</v>
      </c>
      <c r="B12" s="212" t="s">
        <v>1785</v>
      </c>
      <c r="C12" s="80" t="s">
        <v>1206</v>
      </c>
      <c r="D12" s="79">
        <v>42200</v>
      </c>
      <c r="E12" s="79">
        <f t="shared" si="0"/>
        <v>42215</v>
      </c>
      <c r="F12" s="79">
        <f t="shared" si="1"/>
        <v>42230</v>
      </c>
      <c r="G12" s="79">
        <v>42241</v>
      </c>
      <c r="H12" s="79">
        <f t="shared" si="2"/>
        <v>42331</v>
      </c>
      <c r="I12" s="163" t="s">
        <v>1720</v>
      </c>
      <c r="J12" s="186">
        <v>42433</v>
      </c>
      <c r="K12" s="81" t="s">
        <v>2015</v>
      </c>
      <c r="L12" s="80" t="s">
        <v>1129</v>
      </c>
      <c r="M12" s="8"/>
    </row>
    <row r="13" spans="1:14" x14ac:dyDescent="0.25">
      <c r="A13" s="93" t="s">
        <v>366</v>
      </c>
      <c r="B13" s="93" t="s">
        <v>124</v>
      </c>
      <c r="C13" s="80" t="s">
        <v>1147</v>
      </c>
      <c r="D13" s="79">
        <v>42159</v>
      </c>
      <c r="E13" s="79">
        <f t="shared" si="0"/>
        <v>42174</v>
      </c>
      <c r="F13" s="79">
        <f t="shared" si="1"/>
        <v>42189</v>
      </c>
      <c r="G13" s="79">
        <v>42191</v>
      </c>
      <c r="H13" s="79">
        <f t="shared" si="2"/>
        <v>42281</v>
      </c>
      <c r="I13" s="163" t="s">
        <v>821</v>
      </c>
      <c r="J13" s="186">
        <v>42328</v>
      </c>
      <c r="K13" s="80" t="s">
        <v>824</v>
      </c>
      <c r="L13" s="80" t="s">
        <v>69</v>
      </c>
      <c r="M13" s="8"/>
    </row>
    <row r="14" spans="1:14" x14ac:dyDescent="0.25">
      <c r="A14" s="210" t="s">
        <v>221</v>
      </c>
      <c r="B14" s="210" t="s">
        <v>1789</v>
      </c>
      <c r="C14" s="160" t="s">
        <v>1206</v>
      </c>
      <c r="D14" s="161">
        <v>42205</v>
      </c>
      <c r="E14" s="161">
        <f t="shared" si="0"/>
        <v>42220</v>
      </c>
      <c r="F14" s="161">
        <f t="shared" si="1"/>
        <v>42235</v>
      </c>
      <c r="G14" s="161">
        <v>42240</v>
      </c>
      <c r="H14" s="161">
        <f t="shared" si="2"/>
        <v>42330</v>
      </c>
      <c r="I14" s="162" t="s">
        <v>821</v>
      </c>
      <c r="J14" s="185">
        <v>42388</v>
      </c>
      <c r="K14" s="160" t="s">
        <v>824</v>
      </c>
      <c r="L14" s="160" t="s">
        <v>69</v>
      </c>
      <c r="M14" s="8"/>
    </row>
    <row r="15" spans="1:14" x14ac:dyDescent="0.25">
      <c r="A15" s="75" t="s">
        <v>640</v>
      </c>
      <c r="B15" s="75" t="s">
        <v>9</v>
      </c>
      <c r="C15" s="80" t="s">
        <v>1178</v>
      </c>
      <c r="D15" s="79">
        <v>42235</v>
      </c>
      <c r="E15" s="79">
        <f t="shared" si="0"/>
        <v>42250</v>
      </c>
      <c r="F15" s="79">
        <f t="shared" si="1"/>
        <v>42265</v>
      </c>
      <c r="G15" s="79">
        <v>42247</v>
      </c>
      <c r="H15" s="79">
        <f t="shared" si="2"/>
        <v>42337</v>
      </c>
      <c r="I15" s="163" t="s">
        <v>1720</v>
      </c>
      <c r="J15" s="186">
        <v>42453</v>
      </c>
      <c r="K15" s="80" t="s">
        <v>824</v>
      </c>
      <c r="L15" s="80"/>
      <c r="M15" s="8"/>
    </row>
    <row r="16" spans="1:14" ht="15" customHeight="1" x14ac:dyDescent="0.3">
      <c r="A16" s="134" t="s">
        <v>47</v>
      </c>
      <c r="B16" s="134" t="s">
        <v>2011</v>
      </c>
      <c r="C16" s="80" t="s">
        <v>1819</v>
      </c>
      <c r="D16" s="79">
        <v>42278</v>
      </c>
      <c r="E16" s="79">
        <f t="shared" si="0"/>
        <v>42293</v>
      </c>
      <c r="F16" s="79">
        <f t="shared" si="1"/>
        <v>42308</v>
      </c>
      <c r="G16" s="79">
        <v>42314</v>
      </c>
      <c r="H16" s="79">
        <f t="shared" si="2"/>
        <v>42404</v>
      </c>
      <c r="I16" s="163" t="s">
        <v>821</v>
      </c>
      <c r="J16" s="186">
        <v>42432</v>
      </c>
      <c r="K16" s="220" t="s">
        <v>2012</v>
      </c>
      <c r="L16" s="80"/>
      <c r="M16" s="8"/>
    </row>
    <row r="17" spans="1:13" x14ac:dyDescent="0.25">
      <c r="A17" s="75" t="s">
        <v>48</v>
      </c>
      <c r="B17" s="75" t="s">
        <v>53</v>
      </c>
      <c r="C17" s="80" t="s">
        <v>1841</v>
      </c>
      <c r="D17" s="79">
        <v>42332</v>
      </c>
      <c r="E17" s="79">
        <f t="shared" si="0"/>
        <v>42347</v>
      </c>
      <c r="F17" s="79">
        <f t="shared" si="1"/>
        <v>42362</v>
      </c>
      <c r="G17" s="79">
        <v>42376</v>
      </c>
      <c r="H17" s="79">
        <f t="shared" si="2"/>
        <v>42466</v>
      </c>
      <c r="I17" s="163" t="s">
        <v>1824</v>
      </c>
      <c r="J17" s="186">
        <v>42508</v>
      </c>
      <c r="K17" s="80" t="s">
        <v>859</v>
      </c>
      <c r="L17" s="80"/>
      <c r="M17" s="8"/>
    </row>
    <row r="18" spans="1:13" x14ac:dyDescent="0.25">
      <c r="A18" s="81" t="s">
        <v>49</v>
      </c>
      <c r="B18" s="81" t="s">
        <v>60</v>
      </c>
      <c r="C18" s="80" t="s">
        <v>1136</v>
      </c>
      <c r="D18" s="79">
        <v>42143</v>
      </c>
      <c r="E18" s="79">
        <f t="shared" si="0"/>
        <v>42158</v>
      </c>
      <c r="F18" s="79">
        <f t="shared" si="1"/>
        <v>42173</v>
      </c>
      <c r="G18" s="79">
        <v>42173</v>
      </c>
      <c r="H18" s="92" t="s">
        <v>551</v>
      </c>
      <c r="I18" s="163" t="s">
        <v>33</v>
      </c>
      <c r="J18" s="186">
        <v>42173</v>
      </c>
      <c r="K18" s="81" t="s">
        <v>824</v>
      </c>
      <c r="L18" s="81" t="s">
        <v>69</v>
      </c>
      <c r="M18" s="8"/>
    </row>
    <row r="19" spans="1:13" x14ac:dyDescent="0.25">
      <c r="A19" s="134" t="s">
        <v>50</v>
      </c>
      <c r="B19" s="134" t="s">
        <v>97</v>
      </c>
      <c r="C19" s="80" t="s">
        <v>1819</v>
      </c>
      <c r="D19" s="79">
        <v>42275</v>
      </c>
      <c r="E19" s="79">
        <f t="shared" si="0"/>
        <v>42290</v>
      </c>
      <c r="F19" s="79">
        <f t="shared" si="1"/>
        <v>42305</v>
      </c>
      <c r="G19" s="79">
        <v>42326</v>
      </c>
      <c r="H19" s="79">
        <f>IF(G19&gt;0,G19+90,"N/A")</f>
        <v>42416</v>
      </c>
      <c r="I19" s="163" t="s">
        <v>821</v>
      </c>
      <c r="J19" s="186">
        <v>42528</v>
      </c>
      <c r="K19" s="80" t="s">
        <v>824</v>
      </c>
      <c r="L19" s="80"/>
      <c r="M19" s="8"/>
    </row>
    <row r="20" spans="1:13" x14ac:dyDescent="0.25">
      <c r="A20" s="75" t="s">
        <v>51</v>
      </c>
      <c r="B20" s="75" t="s">
        <v>98</v>
      </c>
      <c r="C20" s="80" t="s">
        <v>1842</v>
      </c>
      <c r="D20" s="79">
        <v>42348</v>
      </c>
      <c r="E20" s="79">
        <f t="shared" si="0"/>
        <v>42363</v>
      </c>
      <c r="F20" s="79">
        <f t="shared" si="1"/>
        <v>42378</v>
      </c>
      <c r="G20" s="79">
        <v>42405</v>
      </c>
      <c r="H20" s="79">
        <f>IF(G20&gt;0,G20+90,"N/A")</f>
        <v>42495</v>
      </c>
      <c r="I20" s="163" t="s">
        <v>33</v>
      </c>
      <c r="J20" s="186">
        <v>42523</v>
      </c>
      <c r="K20" s="80" t="s">
        <v>824</v>
      </c>
      <c r="L20" s="80"/>
      <c r="M20" s="8"/>
    </row>
    <row r="21" spans="1:13" x14ac:dyDescent="0.25">
      <c r="A21" s="75" t="s">
        <v>674</v>
      </c>
      <c r="B21" s="75" t="s">
        <v>99</v>
      </c>
      <c r="C21" s="80" t="s">
        <v>1841</v>
      </c>
      <c r="D21" s="79">
        <v>42318</v>
      </c>
      <c r="E21" s="79">
        <f t="shared" si="0"/>
        <v>42333</v>
      </c>
      <c r="F21" s="79">
        <f t="shared" si="1"/>
        <v>42348</v>
      </c>
      <c r="G21" s="79">
        <v>42356</v>
      </c>
      <c r="H21" s="79">
        <f>IF(G21&gt;0,G21+90,"N/A")</f>
        <v>42446</v>
      </c>
      <c r="I21" s="163" t="s">
        <v>1720</v>
      </c>
      <c r="J21" s="186">
        <v>42493</v>
      </c>
      <c r="K21" s="80" t="s">
        <v>824</v>
      </c>
      <c r="L21" s="80"/>
      <c r="M21" s="8"/>
    </row>
    <row r="22" spans="1:13" x14ac:dyDescent="0.25">
      <c r="A22" s="75" t="s">
        <v>5</v>
      </c>
      <c r="B22" s="75" t="s">
        <v>100</v>
      </c>
      <c r="C22" s="80" t="s">
        <v>1178</v>
      </c>
      <c r="D22" s="79">
        <v>42233</v>
      </c>
      <c r="E22" s="79">
        <f t="shared" si="0"/>
        <v>42248</v>
      </c>
      <c r="F22" s="79">
        <f t="shared" si="1"/>
        <v>42263</v>
      </c>
      <c r="G22" s="79">
        <v>42251</v>
      </c>
      <c r="H22" s="79">
        <f>IF(G22&gt;0,G22+90,"N/A")</f>
        <v>42341</v>
      </c>
      <c r="I22" s="163" t="s">
        <v>821</v>
      </c>
      <c r="J22" s="186">
        <v>42283</v>
      </c>
      <c r="K22" s="80" t="s">
        <v>824</v>
      </c>
      <c r="L22" s="80" t="s">
        <v>69</v>
      </c>
      <c r="M22" s="8"/>
    </row>
    <row r="23" spans="1:13" x14ac:dyDescent="0.25">
      <c r="A23" s="212" t="s">
        <v>6</v>
      </c>
      <c r="B23" s="212" t="s">
        <v>101</v>
      </c>
      <c r="C23" s="80" t="s">
        <v>1206</v>
      </c>
      <c r="D23" s="79">
        <v>42194</v>
      </c>
      <c r="E23" s="79">
        <f t="shared" si="0"/>
        <v>42209</v>
      </c>
      <c r="F23" s="79">
        <f t="shared" si="1"/>
        <v>42224</v>
      </c>
      <c r="G23" s="79">
        <v>42212</v>
      </c>
      <c r="H23" s="79" t="s">
        <v>551</v>
      </c>
      <c r="I23" s="163" t="s">
        <v>33</v>
      </c>
      <c r="J23" s="186">
        <v>42212</v>
      </c>
      <c r="K23" s="80" t="s">
        <v>824</v>
      </c>
      <c r="L23" s="80" t="s">
        <v>69</v>
      </c>
      <c r="M23" s="8"/>
    </row>
    <row r="24" spans="1:13" x14ac:dyDescent="0.25">
      <c r="A24" s="232" t="s">
        <v>8</v>
      </c>
      <c r="B24" s="232" t="s">
        <v>484</v>
      </c>
      <c r="C24" s="79" t="s">
        <v>1206</v>
      </c>
      <c r="D24" s="79">
        <v>42205</v>
      </c>
      <c r="E24" s="79">
        <f t="shared" si="0"/>
        <v>42220</v>
      </c>
      <c r="F24" s="79">
        <f t="shared" si="1"/>
        <v>42235</v>
      </c>
      <c r="G24" s="79">
        <v>42241</v>
      </c>
      <c r="H24" s="79" t="s">
        <v>551</v>
      </c>
      <c r="I24" s="79" t="s">
        <v>33</v>
      </c>
      <c r="J24" s="186">
        <v>42241</v>
      </c>
      <c r="K24" s="79" t="s">
        <v>824</v>
      </c>
      <c r="L24" s="79" t="s">
        <v>69</v>
      </c>
      <c r="M24" s="8"/>
    </row>
    <row r="25" spans="1:13" x14ac:dyDescent="0.25">
      <c r="A25" s="75" t="s">
        <v>119</v>
      </c>
      <c r="B25" s="75" t="s">
        <v>1820</v>
      </c>
      <c r="C25" s="80" t="s">
        <v>1819</v>
      </c>
      <c r="D25" s="79">
        <v>42263</v>
      </c>
      <c r="E25" s="79">
        <f t="shared" si="0"/>
        <v>42278</v>
      </c>
      <c r="F25" s="79">
        <v>42293</v>
      </c>
      <c r="G25" s="79">
        <v>42300</v>
      </c>
      <c r="H25" s="79">
        <f>IF(G25&gt;0,G25+90,"N/A")</f>
        <v>42390</v>
      </c>
      <c r="I25" s="163" t="s">
        <v>1824</v>
      </c>
      <c r="J25" s="186">
        <v>42374</v>
      </c>
      <c r="K25" s="80" t="s">
        <v>824</v>
      </c>
      <c r="L25" s="80" t="s">
        <v>69</v>
      </c>
      <c r="M25" s="8"/>
    </row>
    <row r="26" spans="1:13" s="130" customFormat="1" x14ac:dyDescent="0.25">
      <c r="A26" s="1" t="s">
        <v>120</v>
      </c>
      <c r="B26" s="1" t="s">
        <v>250</v>
      </c>
      <c r="C26" s="8" t="s">
        <v>1318</v>
      </c>
      <c r="D26" s="16">
        <v>42079</v>
      </c>
      <c r="E26" s="16">
        <f t="shared" si="0"/>
        <v>42094</v>
      </c>
      <c r="F26" s="16">
        <f t="shared" ref="F26:F89" si="3">IF(D26&gt;0,D26+30,"N/A")</f>
        <v>42109</v>
      </c>
      <c r="G26" s="16">
        <v>42198</v>
      </c>
      <c r="H26" s="16">
        <f>IF(G26&gt;0,G26+90,"N/A")</f>
        <v>42288</v>
      </c>
      <c r="I26" s="166" t="s">
        <v>33</v>
      </c>
      <c r="J26" s="187"/>
      <c r="K26" s="8" t="s">
        <v>2018</v>
      </c>
      <c r="L26" s="8"/>
      <c r="M26" s="80"/>
    </row>
    <row r="27" spans="1:13" x14ac:dyDescent="0.25">
      <c r="A27" s="93" t="s">
        <v>367</v>
      </c>
      <c r="B27" s="93" t="s">
        <v>126</v>
      </c>
      <c r="C27" s="80" t="s">
        <v>1206</v>
      </c>
      <c r="D27" s="79">
        <v>42192</v>
      </c>
      <c r="E27" s="79">
        <f t="shared" si="0"/>
        <v>42207</v>
      </c>
      <c r="F27" s="79">
        <f t="shared" si="3"/>
        <v>42222</v>
      </c>
      <c r="G27" s="79">
        <v>42202</v>
      </c>
      <c r="H27" s="79">
        <f>IF(G27&gt;0,G27+90,"N/A")</f>
        <v>42292</v>
      </c>
      <c r="I27" s="163" t="s">
        <v>1807</v>
      </c>
      <c r="J27" s="186">
        <v>42227</v>
      </c>
      <c r="K27" s="80" t="s">
        <v>824</v>
      </c>
      <c r="L27" s="80" t="s">
        <v>69</v>
      </c>
      <c r="M27" s="8"/>
    </row>
    <row r="28" spans="1:13" s="130" customFormat="1" x14ac:dyDescent="0.25">
      <c r="A28" s="81" t="s">
        <v>513</v>
      </c>
      <c r="B28" s="81" t="s">
        <v>236</v>
      </c>
      <c r="C28" s="80" t="s">
        <v>1136</v>
      </c>
      <c r="D28" s="79">
        <v>42135</v>
      </c>
      <c r="E28" s="79">
        <f t="shared" si="0"/>
        <v>42150</v>
      </c>
      <c r="F28" s="79">
        <f t="shared" si="3"/>
        <v>42165</v>
      </c>
      <c r="G28" s="79">
        <v>42144</v>
      </c>
      <c r="H28" s="79">
        <f>IF(G28&gt;0,G28+90,"N/A")</f>
        <v>42234</v>
      </c>
      <c r="I28" s="163" t="s">
        <v>854</v>
      </c>
      <c r="J28" s="186">
        <v>42390</v>
      </c>
      <c r="K28" s="80" t="s">
        <v>824</v>
      </c>
      <c r="L28" s="80" t="s">
        <v>69</v>
      </c>
      <c r="M28" s="80"/>
    </row>
    <row r="29" spans="1:13" x14ac:dyDescent="0.25">
      <c r="A29" s="80" t="s">
        <v>515</v>
      </c>
      <c r="B29" s="80" t="s">
        <v>519</v>
      </c>
      <c r="C29" s="80" t="s">
        <v>1728</v>
      </c>
      <c r="D29" s="79">
        <v>42046</v>
      </c>
      <c r="E29" s="79">
        <f t="shared" si="0"/>
        <v>42061</v>
      </c>
      <c r="F29" s="79">
        <f t="shared" si="3"/>
        <v>42076</v>
      </c>
      <c r="G29" s="79">
        <v>42060</v>
      </c>
      <c r="H29" s="79" t="s">
        <v>551</v>
      </c>
      <c r="I29" s="163" t="s">
        <v>828</v>
      </c>
      <c r="J29" s="186">
        <v>42060</v>
      </c>
      <c r="K29" s="80" t="s">
        <v>824</v>
      </c>
      <c r="L29" s="80" t="s">
        <v>69</v>
      </c>
      <c r="M29" s="8"/>
    </row>
    <row r="30" spans="1:13" x14ac:dyDescent="0.25">
      <c r="A30" s="80" t="s">
        <v>516</v>
      </c>
      <c r="B30" s="80" t="s">
        <v>88</v>
      </c>
      <c r="C30" s="80" t="s">
        <v>1206</v>
      </c>
      <c r="D30" s="79">
        <v>42209</v>
      </c>
      <c r="E30" s="79">
        <f t="shared" si="0"/>
        <v>42224</v>
      </c>
      <c r="F30" s="79">
        <f t="shared" si="3"/>
        <v>42239</v>
      </c>
      <c r="G30" s="79">
        <v>42228</v>
      </c>
      <c r="H30" s="79">
        <f t="shared" ref="H30:H36" si="4">IF(G30&gt;0,G30+90,"N/A")</f>
        <v>42318</v>
      </c>
      <c r="I30" s="163" t="s">
        <v>854</v>
      </c>
      <c r="J30" s="186">
        <v>42433</v>
      </c>
      <c r="K30" s="81" t="s">
        <v>2008</v>
      </c>
      <c r="L30" s="80" t="s">
        <v>69</v>
      </c>
      <c r="M30" s="8"/>
    </row>
    <row r="31" spans="1:13" x14ac:dyDescent="0.25">
      <c r="A31" s="80" t="s">
        <v>517</v>
      </c>
      <c r="B31" s="80" t="s">
        <v>89</v>
      </c>
      <c r="C31" s="80" t="s">
        <v>1642</v>
      </c>
      <c r="D31" s="79">
        <v>42100</v>
      </c>
      <c r="E31" s="79">
        <f t="shared" si="0"/>
        <v>42115</v>
      </c>
      <c r="F31" s="79">
        <f t="shared" si="3"/>
        <v>42130</v>
      </c>
      <c r="G31" s="79">
        <v>42107</v>
      </c>
      <c r="H31" s="79">
        <f t="shared" si="4"/>
        <v>42197</v>
      </c>
      <c r="I31" s="163" t="s">
        <v>854</v>
      </c>
      <c r="J31" s="186">
        <v>42192</v>
      </c>
      <c r="K31" s="80" t="s">
        <v>824</v>
      </c>
      <c r="L31" s="80" t="s">
        <v>1129</v>
      </c>
      <c r="M31" s="8"/>
    </row>
    <row r="32" spans="1:13" x14ac:dyDescent="0.25">
      <c r="A32" s="80" t="s">
        <v>518</v>
      </c>
      <c r="B32" s="80" t="s">
        <v>1790</v>
      </c>
      <c r="C32" s="80" t="s">
        <v>1206</v>
      </c>
      <c r="D32" s="79">
        <v>42209</v>
      </c>
      <c r="E32" s="79">
        <f t="shared" si="0"/>
        <v>42224</v>
      </c>
      <c r="F32" s="79">
        <f t="shared" si="3"/>
        <v>42239</v>
      </c>
      <c r="G32" s="79">
        <v>42241</v>
      </c>
      <c r="H32" s="79">
        <f t="shared" si="4"/>
        <v>42331</v>
      </c>
      <c r="I32" s="163" t="s">
        <v>821</v>
      </c>
      <c r="J32" s="186">
        <v>42366</v>
      </c>
      <c r="K32" s="80" t="s">
        <v>824</v>
      </c>
      <c r="L32" s="80"/>
      <c r="M32" s="8"/>
    </row>
    <row r="33" spans="1:13" x14ac:dyDescent="0.25">
      <c r="A33" s="80" t="s">
        <v>137</v>
      </c>
      <c r="B33" s="80" t="s">
        <v>173</v>
      </c>
      <c r="C33" s="80" t="s">
        <v>1147</v>
      </c>
      <c r="D33" s="79">
        <v>42180</v>
      </c>
      <c r="E33" s="79">
        <f t="shared" si="0"/>
        <v>42195</v>
      </c>
      <c r="F33" s="79">
        <f t="shared" si="3"/>
        <v>42210</v>
      </c>
      <c r="G33" s="79">
        <v>42215</v>
      </c>
      <c r="H33" s="79">
        <f t="shared" si="4"/>
        <v>42305</v>
      </c>
      <c r="I33" s="163" t="s">
        <v>1720</v>
      </c>
      <c r="J33" s="186">
        <v>42256</v>
      </c>
      <c r="K33" s="80" t="s">
        <v>824</v>
      </c>
      <c r="L33" s="80" t="s">
        <v>69</v>
      </c>
      <c r="M33" s="8"/>
    </row>
    <row r="34" spans="1:13" x14ac:dyDescent="0.25">
      <c r="A34" s="80" t="s">
        <v>616</v>
      </c>
      <c r="B34" s="80" t="s">
        <v>1725</v>
      </c>
      <c r="C34" s="80" t="s">
        <v>1728</v>
      </c>
      <c r="D34" s="79">
        <v>42060</v>
      </c>
      <c r="E34" s="79">
        <f t="shared" ref="E34:E65" si="5">IF(D34&gt;0,D34+15,"N/A")</f>
        <v>42075</v>
      </c>
      <c r="F34" s="79">
        <f t="shared" si="3"/>
        <v>42090</v>
      </c>
      <c r="G34" s="79">
        <v>42086</v>
      </c>
      <c r="H34" s="79">
        <f t="shared" si="4"/>
        <v>42176</v>
      </c>
      <c r="I34" s="163" t="s">
        <v>821</v>
      </c>
      <c r="J34" s="186">
        <v>42186</v>
      </c>
      <c r="K34" s="80" t="s">
        <v>824</v>
      </c>
      <c r="L34" s="80" t="s">
        <v>69</v>
      </c>
      <c r="M34" s="8"/>
    </row>
    <row r="35" spans="1:13" s="130" customFormat="1" x14ac:dyDescent="0.25">
      <c r="A35" s="81" t="s">
        <v>617</v>
      </c>
      <c r="B35" s="81" t="s">
        <v>437</v>
      </c>
      <c r="C35" s="80" t="s">
        <v>1318</v>
      </c>
      <c r="D35" s="79">
        <v>42074</v>
      </c>
      <c r="E35" s="79">
        <f t="shared" si="5"/>
        <v>42089</v>
      </c>
      <c r="F35" s="79">
        <f t="shared" si="3"/>
        <v>42104</v>
      </c>
      <c r="G35" s="79">
        <v>42110</v>
      </c>
      <c r="H35" s="79">
        <f t="shared" si="4"/>
        <v>42200</v>
      </c>
      <c r="I35" s="163" t="s">
        <v>821</v>
      </c>
      <c r="J35" s="186">
        <v>42432</v>
      </c>
      <c r="K35" s="80" t="s">
        <v>2013</v>
      </c>
      <c r="L35" s="80"/>
      <c r="M35" s="80"/>
    </row>
    <row r="36" spans="1:13" x14ac:dyDescent="0.25">
      <c r="A36" s="160" t="s">
        <v>593</v>
      </c>
      <c r="B36" s="160" t="s">
        <v>1770</v>
      </c>
      <c r="C36" s="160" t="s">
        <v>1147</v>
      </c>
      <c r="D36" s="161">
        <v>42178</v>
      </c>
      <c r="E36" s="161">
        <f t="shared" si="5"/>
        <v>42193</v>
      </c>
      <c r="F36" s="161">
        <f t="shared" si="3"/>
        <v>42208</v>
      </c>
      <c r="G36" s="161">
        <v>42198</v>
      </c>
      <c r="H36" s="161">
        <f t="shared" si="4"/>
        <v>42288</v>
      </c>
      <c r="I36" s="162" t="s">
        <v>828</v>
      </c>
      <c r="J36" s="185">
        <v>42312</v>
      </c>
      <c r="K36" s="160" t="s">
        <v>824</v>
      </c>
      <c r="L36" s="160" t="s">
        <v>1129</v>
      </c>
      <c r="M36" s="8"/>
    </row>
    <row r="37" spans="1:13" x14ac:dyDescent="0.25">
      <c r="A37" s="80" t="s">
        <v>594</v>
      </c>
      <c r="B37" s="80" t="s">
        <v>438</v>
      </c>
      <c r="C37" s="80" t="s">
        <v>1147</v>
      </c>
      <c r="D37" s="79">
        <v>42184</v>
      </c>
      <c r="E37" s="79">
        <f t="shared" si="5"/>
        <v>42199</v>
      </c>
      <c r="F37" s="79">
        <f t="shared" si="3"/>
        <v>42214</v>
      </c>
      <c r="G37" s="79">
        <v>42198</v>
      </c>
      <c r="H37" s="79" t="s">
        <v>551</v>
      </c>
      <c r="I37" s="163" t="s">
        <v>821</v>
      </c>
      <c r="J37" s="186">
        <v>42198</v>
      </c>
      <c r="K37" s="80" t="s">
        <v>824</v>
      </c>
      <c r="L37" s="80" t="s">
        <v>69</v>
      </c>
      <c r="M37" s="8"/>
    </row>
    <row r="38" spans="1:13" s="130" customFormat="1" x14ac:dyDescent="0.25">
      <c r="A38" s="80" t="s">
        <v>282</v>
      </c>
      <c r="B38" s="80" t="s">
        <v>1811</v>
      </c>
      <c r="C38" s="80" t="s">
        <v>1178</v>
      </c>
      <c r="D38" s="79">
        <v>42236</v>
      </c>
      <c r="E38" s="79">
        <f t="shared" si="5"/>
        <v>42251</v>
      </c>
      <c r="F38" s="79">
        <f t="shared" si="3"/>
        <v>42266</v>
      </c>
      <c r="G38" s="79">
        <v>42269</v>
      </c>
      <c r="H38" s="79">
        <f t="shared" ref="H38:H46" si="6">IF(G38&gt;0,G38+90,"N/A")</f>
        <v>42359</v>
      </c>
      <c r="I38" s="163" t="s">
        <v>33</v>
      </c>
      <c r="J38" s="186">
        <v>42269</v>
      </c>
      <c r="K38" s="80" t="s">
        <v>859</v>
      </c>
      <c r="L38" s="80"/>
      <c r="M38" s="80"/>
    </row>
    <row r="39" spans="1:13" x14ac:dyDescent="0.25">
      <c r="A39" s="4" t="s">
        <v>315</v>
      </c>
      <c r="B39" s="4" t="s">
        <v>316</v>
      </c>
      <c r="C39" s="8" t="s">
        <v>1318</v>
      </c>
      <c r="D39" s="16">
        <v>42079</v>
      </c>
      <c r="E39" s="16">
        <f t="shared" si="5"/>
        <v>42094</v>
      </c>
      <c r="F39" s="16">
        <f t="shared" si="3"/>
        <v>42109</v>
      </c>
      <c r="G39" s="16">
        <v>42198</v>
      </c>
      <c r="H39" s="16">
        <f t="shared" si="6"/>
        <v>42288</v>
      </c>
      <c r="I39" s="166" t="s">
        <v>854</v>
      </c>
      <c r="J39" s="187"/>
      <c r="K39" s="8" t="s">
        <v>2030</v>
      </c>
      <c r="L39" s="8"/>
      <c r="M39" s="8"/>
    </row>
    <row r="40" spans="1:13" x14ac:dyDescent="0.25">
      <c r="A40" s="80" t="s">
        <v>269</v>
      </c>
      <c r="B40" s="80" t="s">
        <v>1780</v>
      </c>
      <c r="C40" s="80" t="s">
        <v>1147</v>
      </c>
      <c r="D40" s="79">
        <v>42158</v>
      </c>
      <c r="E40" s="79">
        <f t="shared" si="5"/>
        <v>42173</v>
      </c>
      <c r="F40" s="79">
        <f t="shared" si="3"/>
        <v>42188</v>
      </c>
      <c r="G40" s="79">
        <v>42177</v>
      </c>
      <c r="H40" s="79">
        <f t="shared" si="6"/>
        <v>42267</v>
      </c>
      <c r="I40" s="163" t="s">
        <v>854</v>
      </c>
      <c r="J40" s="186">
        <v>42524</v>
      </c>
      <c r="K40" s="80" t="s">
        <v>824</v>
      </c>
      <c r="L40" s="80"/>
      <c r="M40" s="8"/>
    </row>
    <row r="41" spans="1:13" s="130" customFormat="1" x14ac:dyDescent="0.25">
      <c r="A41" s="80" t="s">
        <v>252</v>
      </c>
      <c r="B41" s="80" t="s">
        <v>1765</v>
      </c>
      <c r="C41" s="80" t="s">
        <v>1147</v>
      </c>
      <c r="D41" s="79">
        <v>42185</v>
      </c>
      <c r="E41" s="79">
        <f t="shared" si="5"/>
        <v>42200</v>
      </c>
      <c r="F41" s="79">
        <f t="shared" si="3"/>
        <v>42215</v>
      </c>
      <c r="G41" s="79">
        <v>42202</v>
      </c>
      <c r="H41" s="79">
        <f t="shared" si="6"/>
        <v>42292</v>
      </c>
      <c r="I41" s="163" t="s">
        <v>33</v>
      </c>
      <c r="J41" s="186">
        <v>42202</v>
      </c>
      <c r="K41" s="80" t="s">
        <v>824</v>
      </c>
      <c r="L41" s="80"/>
      <c r="M41" s="80"/>
    </row>
    <row r="42" spans="1:13" s="130" customFormat="1" x14ac:dyDescent="0.25">
      <c r="A42" s="80" t="s">
        <v>675</v>
      </c>
      <c r="B42" s="80" t="s">
        <v>676</v>
      </c>
      <c r="C42" s="80" t="s">
        <v>1642</v>
      </c>
      <c r="D42" s="79">
        <v>42116</v>
      </c>
      <c r="E42" s="79">
        <f t="shared" si="5"/>
        <v>42131</v>
      </c>
      <c r="F42" s="79">
        <f t="shared" si="3"/>
        <v>42146</v>
      </c>
      <c r="G42" s="79">
        <v>42139</v>
      </c>
      <c r="H42" s="79">
        <f t="shared" si="6"/>
        <v>42229</v>
      </c>
      <c r="I42" s="163" t="s">
        <v>1720</v>
      </c>
      <c r="J42" s="186">
        <v>42216</v>
      </c>
      <c r="K42" s="80" t="s">
        <v>824</v>
      </c>
      <c r="L42" s="80" t="s">
        <v>69</v>
      </c>
      <c r="M42" s="80"/>
    </row>
    <row r="43" spans="1:13" s="130" customFormat="1" x14ac:dyDescent="0.25">
      <c r="A43" s="160" t="s">
        <v>104</v>
      </c>
      <c r="B43" s="160" t="s">
        <v>679</v>
      </c>
      <c r="C43" s="160" t="s">
        <v>1206</v>
      </c>
      <c r="D43" s="161">
        <v>42201</v>
      </c>
      <c r="E43" s="161">
        <f t="shared" si="5"/>
        <v>42216</v>
      </c>
      <c r="F43" s="161">
        <f t="shared" si="3"/>
        <v>42231</v>
      </c>
      <c r="G43" s="161">
        <v>42230</v>
      </c>
      <c r="H43" s="161">
        <f t="shared" si="6"/>
        <v>42320</v>
      </c>
      <c r="I43" s="162" t="s">
        <v>1720</v>
      </c>
      <c r="J43" s="185">
        <v>42312</v>
      </c>
      <c r="K43" s="160" t="s">
        <v>824</v>
      </c>
      <c r="L43" s="160" t="s">
        <v>69</v>
      </c>
      <c r="M43" s="80"/>
    </row>
    <row r="44" spans="1:13" s="130" customFormat="1" x14ac:dyDescent="0.25">
      <c r="A44" s="80" t="s">
        <v>327</v>
      </c>
      <c r="B44" s="80" t="s">
        <v>1781</v>
      </c>
      <c r="C44" s="80" t="s">
        <v>1147</v>
      </c>
      <c r="D44" s="79">
        <v>42158</v>
      </c>
      <c r="E44" s="79">
        <f t="shared" si="5"/>
        <v>42173</v>
      </c>
      <c r="F44" s="79">
        <f t="shared" si="3"/>
        <v>42188</v>
      </c>
      <c r="G44" s="79">
        <v>42178</v>
      </c>
      <c r="H44" s="79">
        <f t="shared" si="6"/>
        <v>42268</v>
      </c>
      <c r="I44" s="163" t="s">
        <v>854</v>
      </c>
      <c r="J44" s="186">
        <v>42390</v>
      </c>
      <c r="K44" s="80" t="s">
        <v>824</v>
      </c>
      <c r="L44" s="80" t="s">
        <v>69</v>
      </c>
      <c r="M44" s="80"/>
    </row>
    <row r="45" spans="1:13" s="130" customFormat="1" x14ac:dyDescent="0.25">
      <c r="A45" s="4" t="s">
        <v>291</v>
      </c>
      <c r="B45" s="4" t="s">
        <v>290</v>
      </c>
      <c r="C45" s="8" t="s">
        <v>1842</v>
      </c>
      <c r="D45" s="16">
        <v>42345</v>
      </c>
      <c r="E45" s="16">
        <f t="shared" si="5"/>
        <v>42360</v>
      </c>
      <c r="F45" s="16">
        <f t="shared" si="3"/>
        <v>42375</v>
      </c>
      <c r="G45" s="16">
        <v>42390</v>
      </c>
      <c r="H45" s="16">
        <f t="shared" si="6"/>
        <v>42480</v>
      </c>
      <c r="I45" s="164" t="s">
        <v>1938</v>
      </c>
      <c r="J45" s="187">
        <v>42550</v>
      </c>
      <c r="K45" s="8" t="s">
        <v>2026</v>
      </c>
      <c r="L45" s="8" t="s">
        <v>2021</v>
      </c>
      <c r="M45" s="80"/>
    </row>
    <row r="46" spans="1:13" x14ac:dyDescent="0.25">
      <c r="A46" s="80" t="s">
        <v>580</v>
      </c>
      <c r="B46" s="80" t="s">
        <v>1773</v>
      </c>
      <c r="C46" s="80" t="s">
        <v>1147</v>
      </c>
      <c r="D46" s="79">
        <v>42171</v>
      </c>
      <c r="E46" s="79">
        <f t="shared" si="5"/>
        <v>42186</v>
      </c>
      <c r="F46" s="79">
        <f t="shared" si="3"/>
        <v>42201</v>
      </c>
      <c r="G46" s="79">
        <v>42207</v>
      </c>
      <c r="H46" s="79">
        <f t="shared" si="6"/>
        <v>42297</v>
      </c>
      <c r="I46" s="163" t="s">
        <v>821</v>
      </c>
      <c r="J46" s="186">
        <v>42718</v>
      </c>
      <c r="K46" s="80" t="s">
        <v>824</v>
      </c>
      <c r="L46" s="80" t="s">
        <v>69</v>
      </c>
      <c r="M46" s="8"/>
    </row>
    <row r="47" spans="1:13" s="130" customFormat="1" x14ac:dyDescent="0.25">
      <c r="A47" s="80" t="s">
        <v>84</v>
      </c>
      <c r="B47" s="80" t="s">
        <v>86</v>
      </c>
      <c r="C47" s="80" t="s">
        <v>1728</v>
      </c>
      <c r="D47" s="79">
        <v>42048</v>
      </c>
      <c r="E47" s="79">
        <f t="shared" si="5"/>
        <v>42063</v>
      </c>
      <c r="F47" s="79">
        <f t="shared" si="3"/>
        <v>42078</v>
      </c>
      <c r="G47" s="79">
        <v>42076</v>
      </c>
      <c r="H47" s="79">
        <v>42166</v>
      </c>
      <c r="I47" s="163" t="s">
        <v>1720</v>
      </c>
      <c r="J47" s="186">
        <v>42394</v>
      </c>
      <c r="K47" s="80" t="s">
        <v>824</v>
      </c>
      <c r="L47" s="80" t="s">
        <v>69</v>
      </c>
      <c r="M47" s="80"/>
    </row>
    <row r="48" spans="1:13" s="130" customFormat="1" x14ac:dyDescent="0.25">
      <c r="A48" s="81" t="s">
        <v>586</v>
      </c>
      <c r="B48" s="88" t="s">
        <v>2002</v>
      </c>
      <c r="C48" s="80" t="s">
        <v>1841</v>
      </c>
      <c r="D48" s="79">
        <v>42324</v>
      </c>
      <c r="E48" s="79">
        <f t="shared" si="5"/>
        <v>42339</v>
      </c>
      <c r="F48" s="79">
        <f t="shared" si="3"/>
        <v>42354</v>
      </c>
      <c r="G48" s="79">
        <v>42411</v>
      </c>
      <c r="H48" s="79">
        <f t="shared" ref="H48:H53" si="7">IF(G48&gt;0,G48+90,"N/A")</f>
        <v>42501</v>
      </c>
      <c r="I48" s="163" t="s">
        <v>2004</v>
      </c>
      <c r="J48" s="186">
        <v>42513</v>
      </c>
      <c r="K48" s="80" t="s">
        <v>824</v>
      </c>
      <c r="L48" s="80"/>
      <c r="M48" s="80"/>
    </row>
    <row r="49" spans="1:13" s="130" customFormat="1" x14ac:dyDescent="0.25">
      <c r="A49" s="160" t="s">
        <v>556</v>
      </c>
      <c r="B49" s="160" t="s">
        <v>1726</v>
      </c>
      <c r="C49" s="160" t="s">
        <v>1728</v>
      </c>
      <c r="D49" s="161">
        <v>42047</v>
      </c>
      <c r="E49" s="161">
        <f t="shared" si="5"/>
        <v>42062</v>
      </c>
      <c r="F49" s="161">
        <f t="shared" si="3"/>
        <v>42077</v>
      </c>
      <c r="G49" s="161">
        <v>42082</v>
      </c>
      <c r="H49" s="161">
        <f t="shared" si="7"/>
        <v>42172</v>
      </c>
      <c r="I49" s="167" t="s">
        <v>1804</v>
      </c>
      <c r="J49" s="185">
        <v>42312</v>
      </c>
      <c r="K49" s="160" t="s">
        <v>1934</v>
      </c>
      <c r="L49" s="160" t="s">
        <v>1129</v>
      </c>
      <c r="M49" s="80"/>
    </row>
    <row r="50" spans="1:13" x14ac:dyDescent="0.25">
      <c r="A50" s="81" t="s">
        <v>565</v>
      </c>
      <c r="B50" s="81" t="s">
        <v>153</v>
      </c>
      <c r="C50" s="80" t="s">
        <v>1825</v>
      </c>
      <c r="D50" s="79">
        <v>42297</v>
      </c>
      <c r="E50" s="79">
        <f t="shared" si="5"/>
        <v>42312</v>
      </c>
      <c r="F50" s="79">
        <f t="shared" si="3"/>
        <v>42327</v>
      </c>
      <c r="G50" s="79">
        <v>42327</v>
      </c>
      <c r="H50" s="79">
        <f t="shared" si="7"/>
        <v>42417</v>
      </c>
      <c r="I50" s="163" t="s">
        <v>854</v>
      </c>
      <c r="J50" s="186">
        <v>42577</v>
      </c>
      <c r="K50" s="80" t="s">
        <v>824</v>
      </c>
      <c r="L50" s="80" t="s">
        <v>1129</v>
      </c>
      <c r="M50" s="8"/>
    </row>
    <row r="51" spans="1:13" s="130" customFormat="1" x14ac:dyDescent="0.25">
      <c r="A51" s="80" t="s">
        <v>374</v>
      </c>
      <c r="B51" s="80" t="s">
        <v>1766</v>
      </c>
      <c r="C51" s="80" t="s">
        <v>1147</v>
      </c>
      <c r="D51" s="79">
        <v>42179</v>
      </c>
      <c r="E51" s="79">
        <f t="shared" si="5"/>
        <v>42194</v>
      </c>
      <c r="F51" s="79">
        <f t="shared" si="3"/>
        <v>42209</v>
      </c>
      <c r="G51" s="79">
        <v>42200</v>
      </c>
      <c r="H51" s="79">
        <f t="shared" si="7"/>
        <v>42290</v>
      </c>
      <c r="I51" s="163" t="s">
        <v>828</v>
      </c>
      <c r="J51" s="186">
        <v>42494</v>
      </c>
      <c r="K51" s="80" t="s">
        <v>824</v>
      </c>
      <c r="L51" s="80" t="s">
        <v>2021</v>
      </c>
      <c r="M51" s="80"/>
    </row>
    <row r="52" spans="1:13" x14ac:dyDescent="0.25">
      <c r="A52" s="80" t="s">
        <v>375</v>
      </c>
      <c r="B52" s="80" t="s">
        <v>613</v>
      </c>
      <c r="C52" s="80" t="s">
        <v>1147</v>
      </c>
      <c r="D52" s="79">
        <v>42174</v>
      </c>
      <c r="E52" s="79">
        <f t="shared" si="5"/>
        <v>42189</v>
      </c>
      <c r="F52" s="79">
        <f t="shared" si="3"/>
        <v>42204</v>
      </c>
      <c r="G52" s="79">
        <v>42198</v>
      </c>
      <c r="H52" s="79">
        <f t="shared" si="7"/>
        <v>42288</v>
      </c>
      <c r="I52" s="163" t="s">
        <v>33</v>
      </c>
      <c r="J52" s="186">
        <v>42269</v>
      </c>
      <c r="K52" s="81" t="s">
        <v>824</v>
      </c>
      <c r="L52" s="81" t="s">
        <v>69</v>
      </c>
      <c r="M52" s="8"/>
    </row>
    <row r="53" spans="1:13" s="130" customFormat="1" x14ac:dyDescent="0.25">
      <c r="A53" s="80" t="s">
        <v>643</v>
      </c>
      <c r="B53" s="80" t="s">
        <v>644</v>
      </c>
      <c r="C53" s="80" t="s">
        <v>1206</v>
      </c>
      <c r="D53" s="79">
        <v>42192</v>
      </c>
      <c r="E53" s="79">
        <f t="shared" si="5"/>
        <v>42207</v>
      </c>
      <c r="F53" s="79">
        <f t="shared" si="3"/>
        <v>42222</v>
      </c>
      <c r="G53" s="79">
        <v>42244</v>
      </c>
      <c r="H53" s="79">
        <f t="shared" si="7"/>
        <v>42334</v>
      </c>
      <c r="I53" s="163" t="s">
        <v>856</v>
      </c>
      <c r="J53" s="186">
        <v>42390</v>
      </c>
      <c r="K53" s="80" t="s">
        <v>824</v>
      </c>
      <c r="L53" s="80" t="s">
        <v>69</v>
      </c>
      <c r="M53" s="80"/>
    </row>
    <row r="54" spans="1:13" s="130" customFormat="1" x14ac:dyDescent="0.25">
      <c r="A54" s="91" t="s">
        <v>377</v>
      </c>
      <c r="B54" s="233" t="s">
        <v>387</v>
      </c>
      <c r="C54" s="80" t="s">
        <v>1841</v>
      </c>
      <c r="D54" s="79">
        <v>42325</v>
      </c>
      <c r="E54" s="79">
        <f t="shared" si="5"/>
        <v>42340</v>
      </c>
      <c r="F54" s="79">
        <f t="shared" si="3"/>
        <v>42355</v>
      </c>
      <c r="G54" s="79">
        <v>42374</v>
      </c>
      <c r="H54" s="79">
        <v>42520</v>
      </c>
      <c r="I54" s="163" t="s">
        <v>1845</v>
      </c>
      <c r="J54" s="186">
        <v>42531</v>
      </c>
      <c r="K54" s="81" t="s">
        <v>824</v>
      </c>
      <c r="L54" s="80"/>
      <c r="M54" s="80"/>
    </row>
    <row r="55" spans="1:13" x14ac:dyDescent="0.25">
      <c r="A55" s="224" t="s">
        <v>379</v>
      </c>
      <c r="B55" s="199" t="s">
        <v>388</v>
      </c>
      <c r="C55" s="14" t="s">
        <v>1819</v>
      </c>
      <c r="D55" s="193"/>
      <c r="E55" s="193" t="str">
        <f t="shared" si="5"/>
        <v>N/A</v>
      </c>
      <c r="F55" s="193" t="str">
        <f t="shared" si="3"/>
        <v>N/A</v>
      </c>
      <c r="G55" s="193"/>
      <c r="H55" s="193" t="str">
        <f t="shared" ref="H55:H60" si="8">IF(G55&gt;0,G55+90,"N/A")</f>
        <v>N/A</v>
      </c>
      <c r="I55" s="194" t="s">
        <v>1824</v>
      </c>
      <c r="J55" s="195"/>
      <c r="K55" s="14" t="s">
        <v>2005</v>
      </c>
      <c r="L55" s="14"/>
      <c r="M55" s="8"/>
    </row>
    <row r="56" spans="1:13" s="130" customFormat="1" x14ac:dyDescent="0.25">
      <c r="A56" s="160" t="s">
        <v>650</v>
      </c>
      <c r="B56" s="210" t="s">
        <v>651</v>
      </c>
      <c r="C56" s="160" t="s">
        <v>1642</v>
      </c>
      <c r="D56" s="161">
        <v>42114</v>
      </c>
      <c r="E56" s="161">
        <f t="shared" si="5"/>
        <v>42129</v>
      </c>
      <c r="F56" s="161">
        <f t="shared" si="3"/>
        <v>42144</v>
      </c>
      <c r="G56" s="161">
        <v>42132</v>
      </c>
      <c r="H56" s="161">
        <f t="shared" si="8"/>
        <v>42222</v>
      </c>
      <c r="I56" s="162" t="s">
        <v>1720</v>
      </c>
      <c r="J56" s="185">
        <v>42139</v>
      </c>
      <c r="K56" s="160" t="s">
        <v>824</v>
      </c>
      <c r="L56" s="160" t="s">
        <v>69</v>
      </c>
      <c r="M56" s="80"/>
    </row>
    <row r="57" spans="1:13" x14ac:dyDescent="0.25">
      <c r="A57" s="91" t="s">
        <v>383</v>
      </c>
      <c r="B57" s="238" t="s">
        <v>1843</v>
      </c>
      <c r="C57" s="80" t="s">
        <v>1841</v>
      </c>
      <c r="D57" s="79">
        <v>42317</v>
      </c>
      <c r="E57" s="79">
        <f t="shared" si="5"/>
        <v>42332</v>
      </c>
      <c r="F57" s="79">
        <f t="shared" si="3"/>
        <v>42347</v>
      </c>
      <c r="G57" s="79">
        <v>42438</v>
      </c>
      <c r="H57" s="79">
        <f t="shared" si="8"/>
        <v>42528</v>
      </c>
      <c r="I57" s="163" t="s">
        <v>854</v>
      </c>
      <c r="J57" s="186">
        <v>42536</v>
      </c>
      <c r="K57" s="80" t="s">
        <v>824</v>
      </c>
      <c r="L57" s="80"/>
      <c r="M57" s="8"/>
    </row>
    <row r="58" spans="1:13" ht="15" customHeight="1" x14ac:dyDescent="0.3">
      <c r="A58" s="91" t="s">
        <v>653</v>
      </c>
      <c r="B58" s="91" t="s">
        <v>654</v>
      </c>
      <c r="C58" s="80" t="s">
        <v>1819</v>
      </c>
      <c r="D58" s="79">
        <v>42276</v>
      </c>
      <c r="E58" s="79">
        <f t="shared" si="5"/>
        <v>42291</v>
      </c>
      <c r="F58" s="79">
        <f t="shared" si="3"/>
        <v>42306</v>
      </c>
      <c r="G58" s="79">
        <v>42303</v>
      </c>
      <c r="H58" s="79">
        <f t="shared" si="8"/>
        <v>42393</v>
      </c>
      <c r="I58" s="163" t="s">
        <v>1720</v>
      </c>
      <c r="J58" s="186">
        <v>42433</v>
      </c>
      <c r="K58" s="220" t="s">
        <v>2016</v>
      </c>
      <c r="L58" s="80"/>
      <c r="M58" s="8"/>
    </row>
    <row r="59" spans="1:13" x14ac:dyDescent="0.25">
      <c r="A59" s="4" t="s">
        <v>656</v>
      </c>
      <c r="B59" s="4" t="s">
        <v>29</v>
      </c>
      <c r="C59" s="8" t="s">
        <v>1318</v>
      </c>
      <c r="D59" s="16">
        <v>42079</v>
      </c>
      <c r="E59" s="16">
        <f t="shared" si="5"/>
        <v>42094</v>
      </c>
      <c r="F59" s="16">
        <f t="shared" si="3"/>
        <v>42109</v>
      </c>
      <c r="G59" s="16">
        <v>42198</v>
      </c>
      <c r="H59" s="16">
        <f t="shared" si="8"/>
        <v>42288</v>
      </c>
      <c r="I59" s="166" t="s">
        <v>828</v>
      </c>
      <c r="J59" s="187"/>
      <c r="K59" s="8" t="s">
        <v>2028</v>
      </c>
      <c r="L59" s="8"/>
      <c r="M59" s="8"/>
    </row>
    <row r="60" spans="1:13" x14ac:dyDescent="0.25">
      <c r="A60" s="93" t="s">
        <v>705</v>
      </c>
      <c r="B60" s="93" t="s">
        <v>706</v>
      </c>
      <c r="C60" s="80" t="s">
        <v>1642</v>
      </c>
      <c r="D60" s="79">
        <v>42102</v>
      </c>
      <c r="E60" s="79">
        <f t="shared" si="5"/>
        <v>42117</v>
      </c>
      <c r="F60" s="79">
        <f t="shared" si="3"/>
        <v>42132</v>
      </c>
      <c r="G60" s="79">
        <v>42110</v>
      </c>
      <c r="H60" s="79">
        <f t="shared" si="8"/>
        <v>42200</v>
      </c>
      <c r="I60" s="163" t="s">
        <v>828</v>
      </c>
      <c r="J60" s="186">
        <v>42132</v>
      </c>
      <c r="K60" s="80" t="s">
        <v>824</v>
      </c>
      <c r="L60" s="80" t="s">
        <v>69</v>
      </c>
      <c r="M60" s="8"/>
    </row>
    <row r="61" spans="1:13" x14ac:dyDescent="0.25">
      <c r="A61" s="229" t="s">
        <v>23</v>
      </c>
      <c r="B61" s="235" t="s">
        <v>38</v>
      </c>
      <c r="C61" s="80" t="s">
        <v>1136</v>
      </c>
      <c r="D61" s="79">
        <v>42142</v>
      </c>
      <c r="E61" s="79">
        <f t="shared" si="5"/>
        <v>42157</v>
      </c>
      <c r="F61" s="79">
        <f t="shared" si="3"/>
        <v>42172</v>
      </c>
      <c r="G61" s="79">
        <v>42172</v>
      </c>
      <c r="H61" s="92" t="s">
        <v>551</v>
      </c>
      <c r="I61" s="163" t="s">
        <v>33</v>
      </c>
      <c r="J61" s="186">
        <v>42172</v>
      </c>
      <c r="K61" s="81" t="s">
        <v>824</v>
      </c>
      <c r="L61" s="81" t="s">
        <v>69</v>
      </c>
      <c r="M61" s="8"/>
    </row>
    <row r="62" spans="1:13" ht="135" x14ac:dyDescent="0.25">
      <c r="A62" s="221" t="s">
        <v>27</v>
      </c>
      <c r="B62" s="221" t="s">
        <v>41</v>
      </c>
      <c r="C62" s="8" t="s">
        <v>1841</v>
      </c>
      <c r="D62" s="16">
        <v>42326</v>
      </c>
      <c r="E62" s="16">
        <f t="shared" si="5"/>
        <v>42341</v>
      </c>
      <c r="F62" s="16">
        <f t="shared" si="3"/>
        <v>42356</v>
      </c>
      <c r="G62" s="16">
        <v>42360</v>
      </c>
      <c r="H62" s="16">
        <f>IF(G62&gt;0,G62+90,"N/A")</f>
        <v>42450</v>
      </c>
      <c r="I62" s="164" t="s">
        <v>2010</v>
      </c>
      <c r="J62" s="187">
        <v>42563</v>
      </c>
      <c r="K62" s="184" t="s">
        <v>2027</v>
      </c>
      <c r="L62" s="8"/>
      <c r="M62" s="8"/>
    </row>
    <row r="63" spans="1:13" x14ac:dyDescent="0.25">
      <c r="A63" s="86" t="s">
        <v>708</v>
      </c>
      <c r="B63" s="86" t="s">
        <v>709</v>
      </c>
      <c r="C63" s="80" t="s">
        <v>1178</v>
      </c>
      <c r="D63" s="79">
        <v>42242</v>
      </c>
      <c r="E63" s="79">
        <f t="shared" si="5"/>
        <v>42257</v>
      </c>
      <c r="F63" s="79">
        <f t="shared" si="3"/>
        <v>42272</v>
      </c>
      <c r="G63" s="79">
        <v>42257</v>
      </c>
      <c r="H63" s="79">
        <f>IF(G63&gt;0,G63+90,"N/A")</f>
        <v>42347</v>
      </c>
      <c r="I63" s="163" t="s">
        <v>854</v>
      </c>
      <c r="J63" s="186">
        <v>42359</v>
      </c>
      <c r="K63" s="80" t="s">
        <v>824</v>
      </c>
      <c r="L63" s="80" t="s">
        <v>69</v>
      </c>
      <c r="M63" s="8"/>
    </row>
    <row r="64" spans="1:13" x14ac:dyDescent="0.25">
      <c r="A64" s="210" t="s">
        <v>714</v>
      </c>
      <c r="B64" s="210" t="s">
        <v>1788</v>
      </c>
      <c r="C64" s="160" t="s">
        <v>1206</v>
      </c>
      <c r="D64" s="161">
        <v>42207</v>
      </c>
      <c r="E64" s="161">
        <f t="shared" si="5"/>
        <v>42222</v>
      </c>
      <c r="F64" s="161">
        <f t="shared" si="3"/>
        <v>42237</v>
      </c>
      <c r="G64" s="161">
        <v>42247</v>
      </c>
      <c r="H64" s="161">
        <f>IF(G64&gt;0,G64+90,"N/A")</f>
        <v>42337</v>
      </c>
      <c r="I64" s="162" t="s">
        <v>821</v>
      </c>
      <c r="J64" s="185">
        <v>42377</v>
      </c>
      <c r="K64" s="160" t="s">
        <v>824</v>
      </c>
      <c r="L64" s="160" t="s">
        <v>69</v>
      </c>
      <c r="M64" s="8"/>
    </row>
    <row r="65" spans="1:13" s="130" customFormat="1" x14ac:dyDescent="0.25">
      <c r="A65" s="229" t="s">
        <v>716</v>
      </c>
      <c r="B65" s="229" t="s">
        <v>718</v>
      </c>
      <c r="C65" s="80" t="s">
        <v>1136</v>
      </c>
      <c r="D65" s="79">
        <v>42145</v>
      </c>
      <c r="E65" s="79">
        <f t="shared" si="5"/>
        <v>42160</v>
      </c>
      <c r="F65" s="79">
        <f t="shared" si="3"/>
        <v>42175</v>
      </c>
      <c r="G65" s="79">
        <v>42180</v>
      </c>
      <c r="H65" s="92" t="s">
        <v>551</v>
      </c>
      <c r="I65" s="163" t="s">
        <v>33</v>
      </c>
      <c r="J65" s="186">
        <v>42180</v>
      </c>
      <c r="K65" s="81" t="s">
        <v>824</v>
      </c>
      <c r="L65" s="81" t="s">
        <v>69</v>
      </c>
      <c r="M65" s="80"/>
    </row>
    <row r="66" spans="1:13" x14ac:dyDescent="0.25">
      <c r="A66" s="88" t="s">
        <v>717</v>
      </c>
      <c r="B66" s="88" t="s">
        <v>1731</v>
      </c>
      <c r="C66" s="80" t="s">
        <v>1318</v>
      </c>
      <c r="D66" s="79">
        <v>42073</v>
      </c>
      <c r="E66" s="79">
        <f t="shared" ref="E66:E91" si="9">IF(D66&gt;0,D66+15,"N/A")</f>
        <v>42088</v>
      </c>
      <c r="F66" s="79">
        <f t="shared" si="3"/>
        <v>42103</v>
      </c>
      <c r="G66" s="79">
        <v>42176</v>
      </c>
      <c r="H66" s="79">
        <f t="shared" ref="H66:H73" si="10">IF(G66&gt;0,G66+90,"N/A")</f>
        <v>42266</v>
      </c>
      <c r="I66" s="163" t="s">
        <v>854</v>
      </c>
      <c r="J66" s="186">
        <v>42187</v>
      </c>
      <c r="K66" s="80" t="s">
        <v>824</v>
      </c>
      <c r="L66" s="80" t="s">
        <v>69</v>
      </c>
      <c r="M66" s="8"/>
    </row>
    <row r="67" spans="1:13" x14ac:dyDescent="0.25">
      <c r="A67" s="80" t="s">
        <v>720</v>
      </c>
      <c r="B67" s="80" t="s">
        <v>721</v>
      </c>
      <c r="C67" s="80" t="s">
        <v>1206</v>
      </c>
      <c r="D67" s="79">
        <v>42208</v>
      </c>
      <c r="E67" s="79">
        <f t="shared" si="9"/>
        <v>42223</v>
      </c>
      <c r="F67" s="79">
        <f t="shared" si="3"/>
        <v>42238</v>
      </c>
      <c r="G67" s="79">
        <v>42229</v>
      </c>
      <c r="H67" s="79">
        <f t="shared" si="10"/>
        <v>42319</v>
      </c>
      <c r="I67" s="163" t="s">
        <v>854</v>
      </c>
      <c r="J67" s="186">
        <v>42401</v>
      </c>
      <c r="K67" s="81" t="s">
        <v>824</v>
      </c>
      <c r="L67" s="80"/>
      <c r="M67" s="8"/>
    </row>
    <row r="68" spans="1:13" x14ac:dyDescent="0.25">
      <c r="A68" s="211" t="s">
        <v>724</v>
      </c>
      <c r="B68" s="211" t="s">
        <v>725</v>
      </c>
      <c r="C68" s="80" t="s">
        <v>1136</v>
      </c>
      <c r="D68" s="79">
        <v>42137</v>
      </c>
      <c r="E68" s="79">
        <f t="shared" si="9"/>
        <v>42152</v>
      </c>
      <c r="F68" s="79">
        <f t="shared" si="3"/>
        <v>42167</v>
      </c>
      <c r="G68" s="79">
        <v>42145</v>
      </c>
      <c r="H68" s="79">
        <f t="shared" si="10"/>
        <v>42235</v>
      </c>
      <c r="I68" s="163" t="s">
        <v>854</v>
      </c>
      <c r="J68" s="186">
        <v>42200</v>
      </c>
      <c r="K68" s="80" t="s">
        <v>824</v>
      </c>
      <c r="L68" s="80" t="s">
        <v>69</v>
      </c>
      <c r="M68" s="8"/>
    </row>
    <row r="69" spans="1:13" x14ac:dyDescent="0.25">
      <c r="A69" s="86" t="s">
        <v>726</v>
      </c>
      <c r="B69" s="86" t="s">
        <v>727</v>
      </c>
      <c r="C69" s="80" t="s">
        <v>1178</v>
      </c>
      <c r="D69" s="79">
        <v>42241</v>
      </c>
      <c r="E69" s="79">
        <f t="shared" si="9"/>
        <v>42256</v>
      </c>
      <c r="F69" s="79">
        <f t="shared" si="3"/>
        <v>42271</v>
      </c>
      <c r="G69" s="79">
        <v>42255</v>
      </c>
      <c r="H69" s="79">
        <f t="shared" si="10"/>
        <v>42345</v>
      </c>
      <c r="I69" s="163" t="s">
        <v>854</v>
      </c>
      <c r="J69" s="186">
        <v>42359</v>
      </c>
      <c r="K69" s="80" t="s">
        <v>824</v>
      </c>
      <c r="L69" s="80" t="s">
        <v>69</v>
      </c>
      <c r="M69" s="8"/>
    </row>
    <row r="70" spans="1:13" s="130" customFormat="1" x14ac:dyDescent="0.25">
      <c r="A70" s="93" t="s">
        <v>728</v>
      </c>
      <c r="B70" s="93" t="s">
        <v>729</v>
      </c>
      <c r="C70" s="80" t="s">
        <v>1206</v>
      </c>
      <c r="D70" s="79">
        <v>42206</v>
      </c>
      <c r="E70" s="79">
        <f t="shared" si="9"/>
        <v>42221</v>
      </c>
      <c r="F70" s="79">
        <f t="shared" si="3"/>
        <v>42236</v>
      </c>
      <c r="G70" s="79">
        <v>42247</v>
      </c>
      <c r="H70" s="79">
        <f t="shared" si="10"/>
        <v>42337</v>
      </c>
      <c r="I70" s="163" t="s">
        <v>821</v>
      </c>
      <c r="J70" s="186">
        <v>42349</v>
      </c>
      <c r="K70" s="80" t="s">
        <v>1942</v>
      </c>
      <c r="L70" s="80" t="s">
        <v>69</v>
      </c>
      <c r="M70" s="80"/>
    </row>
    <row r="71" spans="1:13" s="130" customFormat="1" x14ac:dyDescent="0.25">
      <c r="A71" s="86" t="s">
        <v>730</v>
      </c>
      <c r="B71" s="86" t="s">
        <v>731</v>
      </c>
      <c r="C71" s="80" t="s">
        <v>1318</v>
      </c>
      <c r="D71" s="79">
        <v>42087</v>
      </c>
      <c r="E71" s="79">
        <f t="shared" si="9"/>
        <v>42102</v>
      </c>
      <c r="F71" s="79">
        <f t="shared" si="3"/>
        <v>42117</v>
      </c>
      <c r="G71" s="79">
        <v>42107</v>
      </c>
      <c r="H71" s="79">
        <f t="shared" si="10"/>
        <v>42197</v>
      </c>
      <c r="I71" s="163" t="s">
        <v>1720</v>
      </c>
      <c r="J71" s="186">
        <v>42249</v>
      </c>
      <c r="K71" s="79" t="s">
        <v>824</v>
      </c>
      <c r="L71" s="80" t="s">
        <v>69</v>
      </c>
      <c r="M71" s="80"/>
    </row>
    <row r="72" spans="1:13" x14ac:dyDescent="0.25">
      <c r="A72" s="93" t="s">
        <v>732</v>
      </c>
      <c r="B72" s="86" t="s">
        <v>733</v>
      </c>
      <c r="C72" s="80" t="s">
        <v>1136</v>
      </c>
      <c r="D72" s="79">
        <v>42137</v>
      </c>
      <c r="E72" s="79">
        <f t="shared" si="9"/>
        <v>42152</v>
      </c>
      <c r="F72" s="79">
        <f t="shared" si="3"/>
        <v>42167</v>
      </c>
      <c r="G72" s="79">
        <v>42145</v>
      </c>
      <c r="H72" s="79">
        <f t="shared" si="10"/>
        <v>42235</v>
      </c>
      <c r="I72" s="163" t="s">
        <v>828</v>
      </c>
      <c r="J72" s="186">
        <v>42248</v>
      </c>
      <c r="K72" s="80" t="s">
        <v>824</v>
      </c>
      <c r="L72" s="80" t="s">
        <v>69</v>
      </c>
      <c r="M72" s="8"/>
    </row>
    <row r="73" spans="1:13" x14ac:dyDescent="0.25">
      <c r="A73" s="93" t="s">
        <v>734</v>
      </c>
      <c r="B73" s="93" t="s">
        <v>1767</v>
      </c>
      <c r="C73" s="80" t="s">
        <v>1147</v>
      </c>
      <c r="D73" s="79">
        <v>42173</v>
      </c>
      <c r="E73" s="79">
        <f t="shared" si="9"/>
        <v>42188</v>
      </c>
      <c r="F73" s="79">
        <f t="shared" si="3"/>
        <v>42203</v>
      </c>
      <c r="G73" s="79">
        <v>42181</v>
      </c>
      <c r="H73" s="79">
        <f t="shared" si="10"/>
        <v>42271</v>
      </c>
      <c r="I73" s="163" t="s">
        <v>828</v>
      </c>
      <c r="J73" s="186">
        <v>42195</v>
      </c>
      <c r="K73" s="80" t="s">
        <v>824</v>
      </c>
      <c r="L73" s="80" t="s">
        <v>69</v>
      </c>
      <c r="M73" s="8"/>
    </row>
    <row r="74" spans="1:13" x14ac:dyDescent="0.25">
      <c r="A74" s="86" t="s">
        <v>738</v>
      </c>
      <c r="B74" s="86" t="s">
        <v>1806</v>
      </c>
      <c r="C74" s="80" t="s">
        <v>1178</v>
      </c>
      <c r="D74" s="79">
        <v>42219</v>
      </c>
      <c r="E74" s="79">
        <f t="shared" si="9"/>
        <v>42234</v>
      </c>
      <c r="F74" s="79">
        <f t="shared" si="3"/>
        <v>42249</v>
      </c>
      <c r="G74" s="79">
        <v>42272</v>
      </c>
      <c r="H74" s="92" t="s">
        <v>551</v>
      </c>
      <c r="I74" s="163" t="s">
        <v>33</v>
      </c>
      <c r="J74" s="186">
        <v>42272</v>
      </c>
      <c r="K74" s="81" t="s">
        <v>824</v>
      </c>
      <c r="L74" s="81" t="s">
        <v>69</v>
      </c>
      <c r="M74" s="8"/>
    </row>
    <row r="75" spans="1:13" s="130" customFormat="1" x14ac:dyDescent="0.25">
      <c r="A75" s="93" t="s">
        <v>742</v>
      </c>
      <c r="B75" s="93" t="s">
        <v>1768</v>
      </c>
      <c r="C75" s="80" t="s">
        <v>1147</v>
      </c>
      <c r="D75" s="79">
        <v>42185</v>
      </c>
      <c r="E75" s="79">
        <f t="shared" si="9"/>
        <v>42200</v>
      </c>
      <c r="F75" s="79">
        <f t="shared" si="3"/>
        <v>42215</v>
      </c>
      <c r="G75" s="79">
        <v>42200</v>
      </c>
      <c r="H75" s="79">
        <f>IF(G75&gt;0,G75+90,"N/A")</f>
        <v>42290</v>
      </c>
      <c r="I75" s="163" t="s">
        <v>828</v>
      </c>
      <c r="J75" s="186">
        <v>42331</v>
      </c>
      <c r="K75" s="80" t="s">
        <v>824</v>
      </c>
      <c r="L75" s="80" t="s">
        <v>69</v>
      </c>
      <c r="M75" s="80"/>
    </row>
    <row r="76" spans="1:13" x14ac:dyDescent="0.25">
      <c r="A76" s="86" t="s">
        <v>744</v>
      </c>
      <c r="B76" s="86" t="s">
        <v>743</v>
      </c>
      <c r="C76" s="80" t="s">
        <v>1841</v>
      </c>
      <c r="D76" s="79">
        <v>42320</v>
      </c>
      <c r="E76" s="79">
        <f t="shared" si="9"/>
        <v>42335</v>
      </c>
      <c r="F76" s="79">
        <f t="shared" si="3"/>
        <v>42350</v>
      </c>
      <c r="G76" s="79">
        <v>42405</v>
      </c>
      <c r="H76" s="79">
        <f>IF(G76&gt;0,G76+90,"N/A")</f>
        <v>42495</v>
      </c>
      <c r="I76" s="163" t="s">
        <v>33</v>
      </c>
      <c r="J76" s="186">
        <v>42424</v>
      </c>
      <c r="K76" s="80" t="s">
        <v>824</v>
      </c>
      <c r="L76" s="80"/>
      <c r="M76" s="80"/>
    </row>
    <row r="77" spans="1:13" x14ac:dyDescent="0.25">
      <c r="A77" s="88" t="s">
        <v>751</v>
      </c>
      <c r="B77" s="88" t="s">
        <v>1051</v>
      </c>
      <c r="C77" s="80" t="s">
        <v>1819</v>
      </c>
      <c r="D77" s="79">
        <v>42262</v>
      </c>
      <c r="E77" s="79">
        <f t="shared" si="9"/>
        <v>42277</v>
      </c>
      <c r="F77" s="79">
        <f t="shared" si="3"/>
        <v>42292</v>
      </c>
      <c r="G77" s="79">
        <v>42290</v>
      </c>
      <c r="H77" s="79">
        <f>IF(G77&gt;0,G77+90,"N/A")</f>
        <v>42380</v>
      </c>
      <c r="I77" s="163" t="s">
        <v>33</v>
      </c>
      <c r="J77" s="186">
        <v>42373</v>
      </c>
      <c r="K77" s="80" t="s">
        <v>824</v>
      </c>
      <c r="L77" s="80" t="s">
        <v>69</v>
      </c>
      <c r="M77" s="8"/>
    </row>
    <row r="78" spans="1:13" x14ac:dyDescent="0.25">
      <c r="A78" s="80" t="s">
        <v>414</v>
      </c>
      <c r="B78" s="80" t="s">
        <v>415</v>
      </c>
      <c r="C78" s="80" t="s">
        <v>1147</v>
      </c>
      <c r="D78" s="79">
        <v>42179</v>
      </c>
      <c r="E78" s="79">
        <f t="shared" si="9"/>
        <v>42194</v>
      </c>
      <c r="F78" s="79">
        <f t="shared" si="3"/>
        <v>42209</v>
      </c>
      <c r="G78" s="79">
        <v>42201</v>
      </c>
      <c r="H78" s="92" t="s">
        <v>551</v>
      </c>
      <c r="I78" s="163" t="s">
        <v>33</v>
      </c>
      <c r="J78" s="186">
        <v>42201</v>
      </c>
      <c r="K78" s="81" t="s">
        <v>824</v>
      </c>
      <c r="L78" s="81" t="s">
        <v>69</v>
      </c>
      <c r="M78" s="8"/>
    </row>
    <row r="79" spans="1:13" x14ac:dyDescent="0.25">
      <c r="A79" s="80" t="s">
        <v>757</v>
      </c>
      <c r="B79" s="81" t="s">
        <v>758</v>
      </c>
      <c r="C79" s="80" t="s">
        <v>1136</v>
      </c>
      <c r="D79" s="79">
        <v>42151</v>
      </c>
      <c r="E79" s="79">
        <f t="shared" si="9"/>
        <v>42166</v>
      </c>
      <c r="F79" s="79">
        <f t="shared" si="3"/>
        <v>42181</v>
      </c>
      <c r="G79" s="79">
        <v>42163</v>
      </c>
      <c r="H79" s="79">
        <f t="shared" ref="H79:H98" si="11">IF(G79&gt;0,G79+90,"N/A")</f>
        <v>42253</v>
      </c>
      <c r="I79" s="163" t="s">
        <v>828</v>
      </c>
      <c r="J79" s="186">
        <v>42248</v>
      </c>
      <c r="K79" s="80" t="s">
        <v>824</v>
      </c>
      <c r="L79" s="80" t="s">
        <v>69</v>
      </c>
      <c r="M79" s="8"/>
    </row>
    <row r="80" spans="1:13" s="130" customFormat="1" x14ac:dyDescent="0.25">
      <c r="A80" s="81" t="s">
        <v>759</v>
      </c>
      <c r="B80" s="81" t="s">
        <v>839</v>
      </c>
      <c r="C80" s="80" t="s">
        <v>1819</v>
      </c>
      <c r="D80" s="79">
        <v>42275</v>
      </c>
      <c r="E80" s="79">
        <f t="shared" si="9"/>
        <v>42290</v>
      </c>
      <c r="F80" s="79">
        <f t="shared" si="3"/>
        <v>42305</v>
      </c>
      <c r="G80" s="79">
        <v>42292</v>
      </c>
      <c r="H80" s="79">
        <f t="shared" si="11"/>
        <v>42382</v>
      </c>
      <c r="I80" s="163" t="s">
        <v>1720</v>
      </c>
      <c r="J80" s="186">
        <v>42390</v>
      </c>
      <c r="K80" s="80" t="s">
        <v>824</v>
      </c>
      <c r="L80" s="80" t="s">
        <v>69</v>
      </c>
      <c r="M80" s="80"/>
    </row>
    <row r="81" spans="1:13" x14ac:dyDescent="0.25">
      <c r="A81" s="81" t="s">
        <v>760</v>
      </c>
      <c r="B81" s="81" t="s">
        <v>761</v>
      </c>
      <c r="C81" s="80" t="s">
        <v>1178</v>
      </c>
      <c r="D81" s="79">
        <v>42221</v>
      </c>
      <c r="E81" s="79">
        <f t="shared" si="9"/>
        <v>42236</v>
      </c>
      <c r="F81" s="79">
        <f t="shared" si="3"/>
        <v>42251</v>
      </c>
      <c r="G81" s="79">
        <v>42269</v>
      </c>
      <c r="H81" s="79">
        <f t="shared" si="11"/>
        <v>42359</v>
      </c>
      <c r="I81" s="163" t="s">
        <v>33</v>
      </c>
      <c r="J81" s="186">
        <v>42531</v>
      </c>
      <c r="K81" s="81" t="s">
        <v>859</v>
      </c>
      <c r="L81" s="80"/>
      <c r="M81" s="8"/>
    </row>
    <row r="82" spans="1:13" x14ac:dyDescent="0.25">
      <c r="A82" s="81" t="s">
        <v>762</v>
      </c>
      <c r="B82" s="81" t="s">
        <v>763</v>
      </c>
      <c r="C82" s="80" t="s">
        <v>1136</v>
      </c>
      <c r="D82" s="79">
        <v>42152</v>
      </c>
      <c r="E82" s="79">
        <f t="shared" si="9"/>
        <v>42167</v>
      </c>
      <c r="F82" s="79">
        <f t="shared" si="3"/>
        <v>42182</v>
      </c>
      <c r="G82" s="79">
        <v>42173</v>
      </c>
      <c r="H82" s="79">
        <f t="shared" si="11"/>
        <v>42263</v>
      </c>
      <c r="I82" s="163" t="s">
        <v>854</v>
      </c>
      <c r="J82" s="186">
        <v>42200</v>
      </c>
      <c r="K82" s="80" t="s">
        <v>824</v>
      </c>
      <c r="L82" s="80" t="s">
        <v>69</v>
      </c>
      <c r="M82" s="8"/>
    </row>
    <row r="83" spans="1:13" s="130" customFormat="1" x14ac:dyDescent="0.25">
      <c r="A83" s="80" t="s">
        <v>764</v>
      </c>
      <c r="B83" s="80" t="s">
        <v>1146</v>
      </c>
      <c r="C83" s="80" t="s">
        <v>1642</v>
      </c>
      <c r="D83" s="79">
        <v>42102</v>
      </c>
      <c r="E83" s="79">
        <f t="shared" si="9"/>
        <v>42117</v>
      </c>
      <c r="F83" s="79">
        <f t="shared" si="3"/>
        <v>42132</v>
      </c>
      <c r="G83" s="79">
        <v>42111</v>
      </c>
      <c r="H83" s="79">
        <f t="shared" si="11"/>
        <v>42201</v>
      </c>
      <c r="I83" s="163" t="s">
        <v>854</v>
      </c>
      <c r="J83" s="186">
        <v>42200</v>
      </c>
      <c r="K83" s="80" t="s">
        <v>824</v>
      </c>
      <c r="L83" s="80" t="s">
        <v>69</v>
      </c>
      <c r="M83" s="80"/>
    </row>
    <row r="84" spans="1:13" x14ac:dyDescent="0.25">
      <c r="A84" s="88" t="s">
        <v>766</v>
      </c>
      <c r="B84" s="88" t="s">
        <v>1732</v>
      </c>
      <c r="C84" s="80" t="s">
        <v>1318</v>
      </c>
      <c r="D84" s="79">
        <v>42073</v>
      </c>
      <c r="E84" s="79">
        <f t="shared" si="9"/>
        <v>42088</v>
      </c>
      <c r="F84" s="79">
        <f t="shared" si="3"/>
        <v>42103</v>
      </c>
      <c r="G84" s="79">
        <v>42090</v>
      </c>
      <c r="H84" s="79">
        <f t="shared" si="11"/>
        <v>42180</v>
      </c>
      <c r="I84" s="163" t="s">
        <v>854</v>
      </c>
      <c r="J84" s="186">
        <v>42201</v>
      </c>
      <c r="K84" s="80" t="s">
        <v>824</v>
      </c>
      <c r="L84" s="80" t="s">
        <v>1129</v>
      </c>
      <c r="M84" s="8"/>
    </row>
    <row r="85" spans="1:13" x14ac:dyDescent="0.25">
      <c r="A85" s="81" t="s">
        <v>772</v>
      </c>
      <c r="B85" s="81" t="s">
        <v>773</v>
      </c>
      <c r="C85" s="80" t="s">
        <v>1178</v>
      </c>
      <c r="D85" s="79">
        <v>42221</v>
      </c>
      <c r="E85" s="79">
        <f t="shared" si="9"/>
        <v>42236</v>
      </c>
      <c r="F85" s="79">
        <f t="shared" si="3"/>
        <v>42251</v>
      </c>
      <c r="G85" s="79">
        <v>42283</v>
      </c>
      <c r="H85" s="79">
        <f t="shared" si="11"/>
        <v>42373</v>
      </c>
      <c r="I85" s="163" t="s">
        <v>1818</v>
      </c>
      <c r="J85" s="186">
        <v>42405</v>
      </c>
      <c r="K85" s="81" t="s">
        <v>859</v>
      </c>
      <c r="L85" s="81" t="s">
        <v>69</v>
      </c>
      <c r="M85" s="8"/>
    </row>
    <row r="86" spans="1:13" x14ac:dyDescent="0.25">
      <c r="A86" s="81" t="s">
        <v>774</v>
      </c>
      <c r="B86" s="81" t="s">
        <v>775</v>
      </c>
      <c r="C86" s="80" t="s">
        <v>1206</v>
      </c>
      <c r="D86" s="79">
        <v>42206</v>
      </c>
      <c r="E86" s="79">
        <f t="shared" si="9"/>
        <v>42221</v>
      </c>
      <c r="F86" s="79">
        <f t="shared" si="3"/>
        <v>42236</v>
      </c>
      <c r="G86" s="79">
        <v>42242</v>
      </c>
      <c r="H86" s="79">
        <f t="shared" si="11"/>
        <v>42332</v>
      </c>
      <c r="I86" s="163" t="s">
        <v>819</v>
      </c>
      <c r="J86" s="186">
        <v>42349</v>
      </c>
      <c r="K86" s="80" t="s">
        <v>1943</v>
      </c>
      <c r="L86" s="80" t="s">
        <v>69</v>
      </c>
      <c r="M86" s="8"/>
    </row>
    <row r="87" spans="1:13" x14ac:dyDescent="0.25">
      <c r="A87" s="81" t="s">
        <v>777</v>
      </c>
      <c r="B87" s="81" t="s">
        <v>778</v>
      </c>
      <c r="C87" s="80" t="s">
        <v>1178</v>
      </c>
      <c r="D87" s="79">
        <v>42234</v>
      </c>
      <c r="E87" s="79">
        <f t="shared" si="9"/>
        <v>42249</v>
      </c>
      <c r="F87" s="79">
        <f t="shared" si="3"/>
        <v>42264</v>
      </c>
      <c r="G87" s="79">
        <v>42248</v>
      </c>
      <c r="H87" s="79">
        <f t="shared" si="11"/>
        <v>42338</v>
      </c>
      <c r="I87" s="163" t="s">
        <v>1720</v>
      </c>
      <c r="J87" s="186">
        <v>42390</v>
      </c>
      <c r="K87" s="80" t="s">
        <v>824</v>
      </c>
      <c r="L87" s="80" t="s">
        <v>69</v>
      </c>
      <c r="M87" s="8"/>
    </row>
    <row r="88" spans="1:13" x14ac:dyDescent="0.25">
      <c r="A88" s="81" t="s">
        <v>779</v>
      </c>
      <c r="B88" s="81" t="s">
        <v>780</v>
      </c>
      <c r="C88" s="80" t="s">
        <v>1178</v>
      </c>
      <c r="D88" s="79">
        <v>42234</v>
      </c>
      <c r="E88" s="79">
        <f t="shared" si="9"/>
        <v>42249</v>
      </c>
      <c r="F88" s="79">
        <f t="shared" si="3"/>
        <v>42264</v>
      </c>
      <c r="G88" s="79">
        <v>42255</v>
      </c>
      <c r="H88" s="79">
        <f t="shared" si="11"/>
        <v>42345</v>
      </c>
      <c r="I88" s="163" t="s">
        <v>821</v>
      </c>
      <c r="J88" s="186">
        <v>42432</v>
      </c>
      <c r="K88" s="80" t="s">
        <v>824</v>
      </c>
      <c r="L88" s="80"/>
      <c r="M88" s="8"/>
    </row>
    <row r="89" spans="1:13" x14ac:dyDescent="0.25">
      <c r="A89" s="80" t="s">
        <v>784</v>
      </c>
      <c r="B89" s="80" t="s">
        <v>785</v>
      </c>
      <c r="C89" s="80" t="s">
        <v>1147</v>
      </c>
      <c r="D89" s="79">
        <v>42171</v>
      </c>
      <c r="E89" s="79">
        <f t="shared" si="9"/>
        <v>42186</v>
      </c>
      <c r="F89" s="79">
        <f t="shared" si="3"/>
        <v>42201</v>
      </c>
      <c r="G89" s="79">
        <v>42205</v>
      </c>
      <c r="H89" s="79">
        <f t="shared" si="11"/>
        <v>42295</v>
      </c>
      <c r="I89" s="163" t="s">
        <v>1720</v>
      </c>
      <c r="J89" s="186">
        <v>42292</v>
      </c>
      <c r="K89" s="80" t="s">
        <v>824</v>
      </c>
      <c r="L89" s="80" t="s">
        <v>69</v>
      </c>
      <c r="M89" s="8"/>
    </row>
    <row r="90" spans="1:13" x14ac:dyDescent="0.25">
      <c r="A90" s="80" t="s">
        <v>786</v>
      </c>
      <c r="B90" s="80" t="s">
        <v>787</v>
      </c>
      <c r="C90" s="80" t="s">
        <v>1642</v>
      </c>
      <c r="D90" s="79">
        <v>42103</v>
      </c>
      <c r="E90" s="79">
        <f t="shared" si="9"/>
        <v>42118</v>
      </c>
      <c r="F90" s="79">
        <f t="shared" ref="F90:F153" si="12">IF(D90&gt;0,D90+30,"N/A")</f>
        <v>42133</v>
      </c>
      <c r="G90" s="79">
        <v>42121</v>
      </c>
      <c r="H90" s="79">
        <f t="shared" si="11"/>
        <v>42211</v>
      </c>
      <c r="I90" s="163" t="s">
        <v>857</v>
      </c>
      <c r="J90" s="186">
        <v>42177</v>
      </c>
      <c r="K90" s="80" t="s">
        <v>824</v>
      </c>
      <c r="L90" s="80" t="s">
        <v>69</v>
      </c>
      <c r="M90" s="8"/>
    </row>
    <row r="91" spans="1:13" x14ac:dyDescent="0.25">
      <c r="A91" s="81" t="s">
        <v>788</v>
      </c>
      <c r="B91" s="81" t="s">
        <v>789</v>
      </c>
      <c r="C91" s="80" t="s">
        <v>1841</v>
      </c>
      <c r="D91" s="79">
        <v>42320</v>
      </c>
      <c r="E91" s="79">
        <f t="shared" si="9"/>
        <v>42335</v>
      </c>
      <c r="F91" s="79">
        <f t="shared" si="12"/>
        <v>42350</v>
      </c>
      <c r="G91" s="79">
        <v>41254</v>
      </c>
      <c r="H91" s="79">
        <f t="shared" si="11"/>
        <v>41344</v>
      </c>
      <c r="I91" s="163" t="s">
        <v>819</v>
      </c>
      <c r="J91" s="186">
        <v>42353</v>
      </c>
      <c r="K91" s="80" t="s">
        <v>824</v>
      </c>
      <c r="L91" s="80" t="s">
        <v>69</v>
      </c>
      <c r="M91" s="8"/>
    </row>
    <row r="92" spans="1:13" s="130" customFormat="1" x14ac:dyDescent="0.25">
      <c r="A92" s="81" t="s">
        <v>797</v>
      </c>
      <c r="B92" s="81" t="s">
        <v>798</v>
      </c>
      <c r="C92" s="80" t="s">
        <v>1825</v>
      </c>
      <c r="D92" s="79">
        <v>42282</v>
      </c>
      <c r="E92" s="79">
        <f>IF(D92&gt;0,D92+18,"N/A")</f>
        <v>42300</v>
      </c>
      <c r="F92" s="79">
        <f t="shared" si="12"/>
        <v>42312</v>
      </c>
      <c r="G92" s="79">
        <v>42311</v>
      </c>
      <c r="H92" s="79">
        <f t="shared" si="11"/>
        <v>42401</v>
      </c>
      <c r="I92" s="163" t="s">
        <v>854</v>
      </c>
      <c r="J92" s="186">
        <v>42359</v>
      </c>
      <c r="K92" s="80" t="s">
        <v>824</v>
      </c>
      <c r="L92" s="80" t="s">
        <v>69</v>
      </c>
      <c r="M92" s="80"/>
    </row>
    <row r="93" spans="1:13" x14ac:dyDescent="0.25">
      <c r="A93" s="81" t="s">
        <v>799</v>
      </c>
      <c r="B93" s="81" t="s">
        <v>1730</v>
      </c>
      <c r="C93" s="80" t="s">
        <v>1318</v>
      </c>
      <c r="D93" s="79">
        <v>42075</v>
      </c>
      <c r="E93" s="79">
        <f t="shared" ref="E93:E156" si="13">IF(D93&gt;0,D93+15,"N/A")</f>
        <v>42090</v>
      </c>
      <c r="F93" s="79">
        <f t="shared" si="12"/>
        <v>42105</v>
      </c>
      <c r="G93" s="79">
        <v>42090</v>
      </c>
      <c r="H93" s="79">
        <f t="shared" si="11"/>
        <v>42180</v>
      </c>
      <c r="I93" s="163" t="s">
        <v>828</v>
      </c>
      <c r="J93" s="186">
        <v>42184</v>
      </c>
      <c r="K93" s="80" t="s">
        <v>824</v>
      </c>
      <c r="L93" s="80" t="s">
        <v>69</v>
      </c>
      <c r="M93" s="8"/>
    </row>
    <row r="94" spans="1:13" s="130" customFormat="1" x14ac:dyDescent="0.25">
      <c r="A94" s="81" t="s">
        <v>489</v>
      </c>
      <c r="B94" s="81" t="s">
        <v>691</v>
      </c>
      <c r="C94" s="80" t="s">
        <v>1842</v>
      </c>
      <c r="D94" s="79">
        <v>42352</v>
      </c>
      <c r="E94" s="79">
        <f t="shared" si="13"/>
        <v>42367</v>
      </c>
      <c r="F94" s="79">
        <f t="shared" si="12"/>
        <v>42382</v>
      </c>
      <c r="G94" s="79">
        <v>42405</v>
      </c>
      <c r="H94" s="79">
        <f t="shared" si="11"/>
        <v>42495</v>
      </c>
      <c r="I94" s="163" t="s">
        <v>1402</v>
      </c>
      <c r="J94" s="186">
        <v>42424</v>
      </c>
      <c r="K94" s="80" t="s">
        <v>824</v>
      </c>
      <c r="L94" s="80"/>
      <c r="M94" s="80"/>
    </row>
    <row r="95" spans="1:13" x14ac:dyDescent="0.25">
      <c r="A95" s="81" t="s">
        <v>802</v>
      </c>
      <c r="B95" s="81" t="s">
        <v>803</v>
      </c>
      <c r="C95" s="80" t="s">
        <v>1819</v>
      </c>
      <c r="D95" s="79">
        <v>42261</v>
      </c>
      <c r="E95" s="79">
        <f t="shared" si="13"/>
        <v>42276</v>
      </c>
      <c r="F95" s="79">
        <f t="shared" si="12"/>
        <v>42291</v>
      </c>
      <c r="G95" s="79">
        <v>42282</v>
      </c>
      <c r="H95" s="79">
        <f t="shared" si="11"/>
        <v>42372</v>
      </c>
      <c r="I95" s="163" t="s">
        <v>1822</v>
      </c>
      <c r="J95" s="186">
        <v>42299</v>
      </c>
      <c r="K95" s="80" t="s">
        <v>824</v>
      </c>
      <c r="L95" s="80" t="s">
        <v>69</v>
      </c>
      <c r="M95" s="8"/>
    </row>
    <row r="96" spans="1:13" x14ac:dyDescent="0.25">
      <c r="A96" s="81" t="s">
        <v>808</v>
      </c>
      <c r="B96" s="81" t="s">
        <v>809</v>
      </c>
      <c r="C96" s="80" t="s">
        <v>1819</v>
      </c>
      <c r="D96" s="79">
        <v>42277</v>
      </c>
      <c r="E96" s="79">
        <f t="shared" si="13"/>
        <v>42292</v>
      </c>
      <c r="F96" s="79">
        <f t="shared" si="12"/>
        <v>42307</v>
      </c>
      <c r="G96" s="79">
        <v>42409</v>
      </c>
      <c r="H96" s="79">
        <f t="shared" si="11"/>
        <v>42499</v>
      </c>
      <c r="I96" s="163" t="s">
        <v>854</v>
      </c>
      <c r="J96" s="186">
        <v>42471</v>
      </c>
      <c r="K96" s="80" t="s">
        <v>824</v>
      </c>
      <c r="L96" s="80"/>
      <c r="M96" s="8"/>
    </row>
    <row r="97" spans="1:13" x14ac:dyDescent="0.25">
      <c r="A97" s="81" t="s">
        <v>872</v>
      </c>
      <c r="B97" s="81" t="s">
        <v>873</v>
      </c>
      <c r="C97" s="80" t="s">
        <v>1819</v>
      </c>
      <c r="D97" s="79">
        <v>42276</v>
      </c>
      <c r="E97" s="79">
        <f t="shared" si="13"/>
        <v>42291</v>
      </c>
      <c r="F97" s="79">
        <f t="shared" si="12"/>
        <v>42306</v>
      </c>
      <c r="G97" s="79">
        <v>42311</v>
      </c>
      <c r="H97" s="79">
        <f t="shared" si="11"/>
        <v>42401</v>
      </c>
      <c r="I97" s="163" t="s">
        <v>854</v>
      </c>
      <c r="J97" s="186">
        <v>42528</v>
      </c>
      <c r="K97" s="80" t="s">
        <v>824</v>
      </c>
      <c r="L97" s="80"/>
      <c r="M97" s="8"/>
    </row>
    <row r="98" spans="1:13" x14ac:dyDescent="0.25">
      <c r="A98" s="88" t="s">
        <v>874</v>
      </c>
      <c r="B98" s="88" t="s">
        <v>875</v>
      </c>
      <c r="C98" s="80" t="s">
        <v>1318</v>
      </c>
      <c r="D98" s="79">
        <v>42075</v>
      </c>
      <c r="E98" s="79">
        <f t="shared" si="13"/>
        <v>42090</v>
      </c>
      <c r="F98" s="79">
        <f t="shared" si="12"/>
        <v>42105</v>
      </c>
      <c r="G98" s="79">
        <v>42104</v>
      </c>
      <c r="H98" s="79">
        <f t="shared" si="11"/>
        <v>42194</v>
      </c>
      <c r="I98" s="163" t="s">
        <v>1727</v>
      </c>
      <c r="J98" s="186">
        <v>42181</v>
      </c>
      <c r="K98" s="81" t="s">
        <v>824</v>
      </c>
      <c r="L98" s="81" t="s">
        <v>69</v>
      </c>
      <c r="M98" s="8"/>
    </row>
    <row r="99" spans="1:13" x14ac:dyDescent="0.25">
      <c r="A99" s="4" t="s">
        <v>885</v>
      </c>
      <c r="B99" s="4" t="s">
        <v>886</v>
      </c>
      <c r="C99" s="8" t="s">
        <v>1937</v>
      </c>
      <c r="D99" s="16">
        <v>42381</v>
      </c>
      <c r="E99" s="16">
        <f t="shared" si="13"/>
        <v>42396</v>
      </c>
      <c r="F99" s="16">
        <f t="shared" si="12"/>
        <v>42411</v>
      </c>
      <c r="G99" s="16">
        <v>42466</v>
      </c>
      <c r="H99" s="16">
        <v>42587</v>
      </c>
      <c r="I99" s="164" t="s">
        <v>1845</v>
      </c>
      <c r="J99" s="187"/>
      <c r="K99" s="240" t="s">
        <v>2023</v>
      </c>
      <c r="L99" s="8"/>
      <c r="M99" s="8"/>
    </row>
    <row r="100" spans="1:13" x14ac:dyDescent="0.25">
      <c r="A100" s="81" t="s">
        <v>818</v>
      </c>
      <c r="B100" s="81" t="s">
        <v>817</v>
      </c>
      <c r="C100" s="80" t="s">
        <v>1136</v>
      </c>
      <c r="D100" s="79">
        <v>42151</v>
      </c>
      <c r="E100" s="79">
        <f t="shared" si="13"/>
        <v>42166</v>
      </c>
      <c r="F100" s="79">
        <f t="shared" si="12"/>
        <v>42181</v>
      </c>
      <c r="G100" s="79">
        <v>42171</v>
      </c>
      <c r="H100" s="79">
        <f>IF(G100&gt;0,G100+90,"N/A")</f>
        <v>42261</v>
      </c>
      <c r="I100" s="163" t="s">
        <v>854</v>
      </c>
      <c r="J100" s="186">
        <v>42359</v>
      </c>
      <c r="K100" s="80" t="s">
        <v>824</v>
      </c>
      <c r="L100" s="80" t="s">
        <v>69</v>
      </c>
      <c r="M100" s="8"/>
    </row>
    <row r="101" spans="1:13" s="130" customFormat="1" x14ac:dyDescent="0.25">
      <c r="A101" s="81" t="s">
        <v>887</v>
      </c>
      <c r="B101" s="81" t="s">
        <v>888</v>
      </c>
      <c r="C101" s="80" t="s">
        <v>1178</v>
      </c>
      <c r="D101" s="79">
        <v>42236</v>
      </c>
      <c r="E101" s="79">
        <f t="shared" si="13"/>
        <v>42251</v>
      </c>
      <c r="F101" s="79">
        <f t="shared" si="12"/>
        <v>42266</v>
      </c>
      <c r="G101" s="79">
        <v>42258</v>
      </c>
      <c r="H101" s="79">
        <f>IF(G101&gt;0,G101+90,"N/A")</f>
        <v>42348</v>
      </c>
      <c r="I101" s="163" t="s">
        <v>1720</v>
      </c>
      <c r="J101" s="186">
        <v>42328</v>
      </c>
      <c r="K101" s="80" t="s">
        <v>824</v>
      </c>
      <c r="L101" s="80" t="s">
        <v>69</v>
      </c>
      <c r="M101" s="80"/>
    </row>
    <row r="102" spans="1:13" x14ac:dyDescent="0.25">
      <c r="A102" s="4" t="s">
        <v>892</v>
      </c>
      <c r="B102" s="4" t="s">
        <v>1823</v>
      </c>
      <c r="C102" s="8" t="s">
        <v>1819</v>
      </c>
      <c r="D102" s="16">
        <v>42277</v>
      </c>
      <c r="E102" s="16">
        <f t="shared" si="13"/>
        <v>42292</v>
      </c>
      <c r="F102" s="16">
        <f t="shared" si="12"/>
        <v>42307</v>
      </c>
      <c r="G102" s="16">
        <v>42046</v>
      </c>
      <c r="H102" s="16">
        <f>IF(G102&gt;0,G102+90,"N/A")</f>
        <v>42136</v>
      </c>
      <c r="I102" s="164" t="s">
        <v>33</v>
      </c>
      <c r="J102" s="187"/>
      <c r="K102" s="8" t="s">
        <v>1936</v>
      </c>
      <c r="L102" s="8"/>
      <c r="M102" s="8"/>
    </row>
    <row r="103" spans="1:13" x14ac:dyDescent="0.25">
      <c r="A103" s="80" t="s">
        <v>894</v>
      </c>
      <c r="B103" s="80" t="s">
        <v>895</v>
      </c>
      <c r="C103" s="80" t="s">
        <v>1147</v>
      </c>
      <c r="D103" s="79">
        <v>42178</v>
      </c>
      <c r="E103" s="79">
        <f t="shared" si="13"/>
        <v>42193</v>
      </c>
      <c r="F103" s="79">
        <f t="shared" si="12"/>
        <v>42208</v>
      </c>
      <c r="G103" s="79">
        <v>42198</v>
      </c>
      <c r="H103" s="79">
        <f>IF(G103&gt;0,G103+90,"N/A")</f>
        <v>42288</v>
      </c>
      <c r="I103" s="163" t="s">
        <v>821</v>
      </c>
      <c r="J103" s="186">
        <v>42283</v>
      </c>
      <c r="K103" s="80" t="s">
        <v>824</v>
      </c>
      <c r="L103" s="80" t="s">
        <v>69</v>
      </c>
      <c r="M103" s="8"/>
    </row>
    <row r="104" spans="1:13" s="130" customFormat="1" x14ac:dyDescent="0.25">
      <c r="A104" s="80" t="s">
        <v>961</v>
      </c>
      <c r="B104" s="80" t="s">
        <v>962</v>
      </c>
      <c r="C104" s="80" t="s">
        <v>1642</v>
      </c>
      <c r="D104" s="79">
        <v>42115</v>
      </c>
      <c r="E104" s="79">
        <f t="shared" si="13"/>
        <v>42130</v>
      </c>
      <c r="F104" s="79">
        <f t="shared" si="12"/>
        <v>42145</v>
      </c>
      <c r="G104" s="79">
        <v>42117</v>
      </c>
      <c r="H104" s="79" t="s">
        <v>551</v>
      </c>
      <c r="I104" s="163" t="s">
        <v>854</v>
      </c>
      <c r="J104" s="186">
        <v>42117</v>
      </c>
      <c r="K104" s="80" t="s">
        <v>824</v>
      </c>
      <c r="L104" s="80" t="s">
        <v>69</v>
      </c>
      <c r="M104" s="80"/>
    </row>
    <row r="105" spans="1:13" x14ac:dyDescent="0.25">
      <c r="A105" s="225" t="s">
        <v>898</v>
      </c>
      <c r="B105" s="225" t="s">
        <v>899</v>
      </c>
      <c r="C105" s="160" t="s">
        <v>1136</v>
      </c>
      <c r="D105" s="161">
        <v>42137</v>
      </c>
      <c r="E105" s="161">
        <f t="shared" si="13"/>
        <v>42152</v>
      </c>
      <c r="F105" s="161">
        <f t="shared" si="12"/>
        <v>42167</v>
      </c>
      <c r="G105" s="161">
        <v>42160</v>
      </c>
      <c r="H105" s="161">
        <f>IF(G105&gt;0,G105+90,"N/A")</f>
        <v>42250</v>
      </c>
      <c r="I105" s="162" t="s">
        <v>1720</v>
      </c>
      <c r="J105" s="185">
        <v>42221</v>
      </c>
      <c r="K105" s="160" t="s">
        <v>824</v>
      </c>
      <c r="L105" s="160" t="s">
        <v>69</v>
      </c>
      <c r="M105" s="8"/>
    </row>
    <row r="106" spans="1:13" x14ac:dyDescent="0.25">
      <c r="A106" s="80" t="s">
        <v>900</v>
      </c>
      <c r="B106" s="81" t="s">
        <v>901</v>
      </c>
      <c r="C106" s="80" t="s">
        <v>1136</v>
      </c>
      <c r="D106" s="79">
        <v>42150</v>
      </c>
      <c r="E106" s="79">
        <f t="shared" si="13"/>
        <v>42165</v>
      </c>
      <c r="F106" s="79">
        <f t="shared" si="12"/>
        <v>42180</v>
      </c>
      <c r="G106" s="79">
        <v>42163</v>
      </c>
      <c r="H106" s="79">
        <f>IF(G106&gt;0,G106+90,"N/A")</f>
        <v>42253</v>
      </c>
      <c r="I106" s="163" t="s">
        <v>828</v>
      </c>
      <c r="J106" s="186">
        <v>42177</v>
      </c>
      <c r="K106" s="80" t="s">
        <v>824</v>
      </c>
      <c r="L106" s="80" t="s">
        <v>69</v>
      </c>
      <c r="M106" s="8"/>
    </row>
    <row r="107" spans="1:13" x14ac:dyDescent="0.25">
      <c r="A107" s="80" t="s">
        <v>902</v>
      </c>
      <c r="B107" s="80" t="s">
        <v>903</v>
      </c>
      <c r="C107" s="80" t="s">
        <v>1206</v>
      </c>
      <c r="D107" s="79">
        <v>42208</v>
      </c>
      <c r="E107" s="79">
        <f t="shared" si="13"/>
        <v>42223</v>
      </c>
      <c r="F107" s="79">
        <f t="shared" si="12"/>
        <v>42238</v>
      </c>
      <c r="G107" s="79">
        <v>42227</v>
      </c>
      <c r="H107" s="79" t="s">
        <v>1357</v>
      </c>
      <c r="I107" s="163" t="s">
        <v>854</v>
      </c>
      <c r="J107" s="186">
        <v>42227</v>
      </c>
      <c r="K107" s="80" t="s">
        <v>824</v>
      </c>
      <c r="L107" s="80" t="s">
        <v>69</v>
      </c>
      <c r="M107" s="8"/>
    </row>
    <row r="108" spans="1:13" x14ac:dyDescent="0.25">
      <c r="A108" s="80" t="s">
        <v>920</v>
      </c>
      <c r="B108" s="80" t="s">
        <v>1743</v>
      </c>
      <c r="C108" s="80" t="s">
        <v>1642</v>
      </c>
      <c r="D108" s="79">
        <v>42115</v>
      </c>
      <c r="E108" s="79">
        <f t="shared" si="13"/>
        <v>42130</v>
      </c>
      <c r="F108" s="79">
        <f t="shared" si="12"/>
        <v>42145</v>
      </c>
      <c r="G108" s="79">
        <v>42142</v>
      </c>
      <c r="H108" s="79">
        <f>IF(G108&gt;0,G108+90,"N/A")</f>
        <v>42232</v>
      </c>
      <c r="I108" s="163" t="s">
        <v>828</v>
      </c>
      <c r="J108" s="186">
        <v>42347</v>
      </c>
      <c r="K108" s="80" t="s">
        <v>1935</v>
      </c>
      <c r="L108" s="80" t="s">
        <v>69</v>
      </c>
      <c r="M108" s="8"/>
    </row>
    <row r="109" spans="1:13" x14ac:dyDescent="0.25">
      <c r="A109" s="160" t="s">
        <v>923</v>
      </c>
      <c r="B109" s="160" t="s">
        <v>1742</v>
      </c>
      <c r="C109" s="160" t="s">
        <v>1642</v>
      </c>
      <c r="D109" s="161">
        <v>42115</v>
      </c>
      <c r="E109" s="161">
        <f t="shared" si="13"/>
        <v>42130</v>
      </c>
      <c r="F109" s="161">
        <f t="shared" si="12"/>
        <v>42145</v>
      </c>
      <c r="G109" s="161">
        <v>42142</v>
      </c>
      <c r="H109" s="161">
        <f>IF(G109&gt;0,G109+90,"N/A")</f>
        <v>42232</v>
      </c>
      <c r="I109" s="162" t="s">
        <v>828</v>
      </c>
      <c r="J109" s="185">
        <v>42312</v>
      </c>
      <c r="K109" s="160" t="s">
        <v>1935</v>
      </c>
      <c r="L109" s="160" t="s">
        <v>1129</v>
      </c>
      <c r="M109" s="8"/>
    </row>
    <row r="110" spans="1:13" x14ac:dyDescent="0.25">
      <c r="A110" s="80" t="s">
        <v>989</v>
      </c>
      <c r="B110" s="80" t="s">
        <v>1791</v>
      </c>
      <c r="C110" s="80" t="s">
        <v>1206</v>
      </c>
      <c r="D110" s="79">
        <v>42205</v>
      </c>
      <c r="E110" s="79">
        <f t="shared" si="13"/>
        <v>42220</v>
      </c>
      <c r="F110" s="79">
        <f t="shared" si="12"/>
        <v>42235</v>
      </c>
      <c r="G110" s="79">
        <v>42228</v>
      </c>
      <c r="H110" s="79">
        <f>IF(G110&gt;0,G110+90,"N/A")</f>
        <v>42318</v>
      </c>
      <c r="I110" s="163" t="s">
        <v>854</v>
      </c>
      <c r="J110" s="186">
        <v>42396</v>
      </c>
      <c r="K110" s="80" t="s">
        <v>824</v>
      </c>
      <c r="L110" s="80" t="s">
        <v>69</v>
      </c>
      <c r="M110" s="8"/>
    </row>
    <row r="111" spans="1:13" s="130" customFormat="1" x14ac:dyDescent="0.25">
      <c r="A111" s="81" t="s">
        <v>992</v>
      </c>
      <c r="B111" s="81" t="s">
        <v>993</v>
      </c>
      <c r="C111" s="80" t="s">
        <v>1819</v>
      </c>
      <c r="D111" s="79">
        <v>42275</v>
      </c>
      <c r="E111" s="79">
        <f t="shared" si="13"/>
        <v>42290</v>
      </c>
      <c r="F111" s="79">
        <f t="shared" si="12"/>
        <v>42305</v>
      </c>
      <c r="G111" s="79">
        <v>42285</v>
      </c>
      <c r="H111" s="79" t="s">
        <v>551</v>
      </c>
      <c r="I111" s="163" t="s">
        <v>33</v>
      </c>
      <c r="J111" s="186">
        <v>42308</v>
      </c>
      <c r="K111" s="80" t="s">
        <v>824</v>
      </c>
      <c r="L111" s="80" t="s">
        <v>69</v>
      </c>
      <c r="M111" s="80"/>
    </row>
    <row r="112" spans="1:13" x14ac:dyDescent="0.25">
      <c r="A112" s="80" t="s">
        <v>995</v>
      </c>
      <c r="B112" s="80" t="s">
        <v>996</v>
      </c>
      <c r="C112" s="80" t="s">
        <v>1642</v>
      </c>
      <c r="D112" s="79">
        <v>42102</v>
      </c>
      <c r="E112" s="79">
        <f t="shared" si="13"/>
        <v>42117</v>
      </c>
      <c r="F112" s="79">
        <f t="shared" si="12"/>
        <v>42132</v>
      </c>
      <c r="G112" s="79">
        <v>42130</v>
      </c>
      <c r="H112" s="92" t="s">
        <v>551</v>
      </c>
      <c r="I112" s="163" t="s">
        <v>33</v>
      </c>
      <c r="J112" s="186">
        <v>42130</v>
      </c>
      <c r="K112" s="81" t="s">
        <v>824</v>
      </c>
      <c r="L112" s="81" t="s">
        <v>69</v>
      </c>
      <c r="M112" s="8"/>
    </row>
    <row r="113" spans="1:13" x14ac:dyDescent="0.25">
      <c r="A113" s="80" t="s">
        <v>925</v>
      </c>
      <c r="B113" s="80" t="s">
        <v>1787</v>
      </c>
      <c r="C113" s="80" t="s">
        <v>1206</v>
      </c>
      <c r="D113" s="79">
        <v>42207</v>
      </c>
      <c r="E113" s="79">
        <f t="shared" si="13"/>
        <v>42222</v>
      </c>
      <c r="F113" s="79">
        <f t="shared" si="12"/>
        <v>42237</v>
      </c>
      <c r="G113" s="79">
        <v>42248</v>
      </c>
      <c r="H113" s="79">
        <f t="shared" ref="H113:H121" si="14">IF(G113&gt;0,G113+90,"N/A")</f>
        <v>42338</v>
      </c>
      <c r="I113" s="163" t="s">
        <v>1720</v>
      </c>
      <c r="J113" s="186">
        <v>42433</v>
      </c>
      <c r="K113" s="217" t="s">
        <v>2014</v>
      </c>
      <c r="L113" s="80"/>
      <c r="M113" s="8"/>
    </row>
    <row r="114" spans="1:13" x14ac:dyDescent="0.25">
      <c r="A114" s="81" t="s">
        <v>927</v>
      </c>
      <c r="B114" s="81" t="s">
        <v>928</v>
      </c>
      <c r="C114" s="80" t="s">
        <v>1825</v>
      </c>
      <c r="D114" s="79">
        <v>42296</v>
      </c>
      <c r="E114" s="79">
        <f t="shared" si="13"/>
        <v>42311</v>
      </c>
      <c r="F114" s="79">
        <f t="shared" si="12"/>
        <v>42326</v>
      </c>
      <c r="G114" s="79">
        <v>42341</v>
      </c>
      <c r="H114" s="79">
        <f t="shared" si="14"/>
        <v>42431</v>
      </c>
      <c r="I114" s="163" t="s">
        <v>854</v>
      </c>
      <c r="J114" s="186">
        <v>42535</v>
      </c>
      <c r="K114" s="118" t="s">
        <v>824</v>
      </c>
      <c r="L114" s="80"/>
      <c r="M114" s="8"/>
    </row>
    <row r="115" spans="1:13" x14ac:dyDescent="0.25">
      <c r="A115" s="80" t="s">
        <v>997</v>
      </c>
      <c r="B115" s="80" t="s">
        <v>998</v>
      </c>
      <c r="C115" s="80" t="s">
        <v>1642</v>
      </c>
      <c r="D115" s="79">
        <v>42150</v>
      </c>
      <c r="E115" s="79">
        <f t="shared" si="13"/>
        <v>42165</v>
      </c>
      <c r="F115" s="79">
        <f t="shared" si="12"/>
        <v>42180</v>
      </c>
      <c r="G115" s="79">
        <v>42179</v>
      </c>
      <c r="H115" s="79">
        <f t="shared" si="14"/>
        <v>42269</v>
      </c>
      <c r="I115" s="163" t="s">
        <v>33</v>
      </c>
      <c r="J115" s="186">
        <v>42269</v>
      </c>
      <c r="K115" s="80" t="s">
        <v>824</v>
      </c>
      <c r="L115" s="80" t="s">
        <v>69</v>
      </c>
      <c r="M115" s="8"/>
    </row>
    <row r="116" spans="1:13" x14ac:dyDescent="0.25">
      <c r="A116" s="81" t="s">
        <v>929</v>
      </c>
      <c r="B116" s="81" t="s">
        <v>783</v>
      </c>
      <c r="C116" s="80" t="s">
        <v>1318</v>
      </c>
      <c r="D116" s="79">
        <v>42086</v>
      </c>
      <c r="E116" s="79">
        <f t="shared" si="13"/>
        <v>42101</v>
      </c>
      <c r="F116" s="79">
        <f t="shared" si="12"/>
        <v>42116</v>
      </c>
      <c r="G116" s="79">
        <v>42111</v>
      </c>
      <c r="H116" s="79">
        <f t="shared" si="14"/>
        <v>42201</v>
      </c>
      <c r="I116" s="163" t="s">
        <v>33</v>
      </c>
      <c r="J116" s="186">
        <v>42269</v>
      </c>
      <c r="K116" s="80" t="s">
        <v>824</v>
      </c>
      <c r="L116" s="80" t="s">
        <v>69</v>
      </c>
      <c r="M116" s="8"/>
    </row>
    <row r="117" spans="1:13" x14ac:dyDescent="0.25">
      <c r="A117" s="160" t="s">
        <v>942</v>
      </c>
      <c r="B117" s="160" t="s">
        <v>943</v>
      </c>
      <c r="C117" s="160" t="s">
        <v>1642</v>
      </c>
      <c r="D117" s="161">
        <v>42114</v>
      </c>
      <c r="E117" s="161">
        <f t="shared" si="13"/>
        <v>42129</v>
      </c>
      <c r="F117" s="161">
        <f t="shared" si="12"/>
        <v>42144</v>
      </c>
      <c r="G117" s="161">
        <v>42139</v>
      </c>
      <c r="H117" s="161">
        <f t="shared" si="14"/>
        <v>42229</v>
      </c>
      <c r="I117" s="162" t="s">
        <v>821</v>
      </c>
      <c r="J117" s="185">
        <v>42251</v>
      </c>
      <c r="K117" s="160" t="s">
        <v>824</v>
      </c>
      <c r="L117" s="160" t="s">
        <v>69</v>
      </c>
      <c r="M117" s="8"/>
    </row>
    <row r="118" spans="1:13" x14ac:dyDescent="0.25">
      <c r="A118" s="80" t="s">
        <v>957</v>
      </c>
      <c r="B118" s="80" t="s">
        <v>958</v>
      </c>
      <c r="C118" s="80" t="s">
        <v>1642</v>
      </c>
      <c r="D118" s="79">
        <v>42114</v>
      </c>
      <c r="E118" s="79">
        <f t="shared" si="13"/>
        <v>42129</v>
      </c>
      <c r="F118" s="79">
        <f t="shared" si="12"/>
        <v>42144</v>
      </c>
      <c r="G118" s="79">
        <v>42117</v>
      </c>
      <c r="H118" s="79">
        <f t="shared" si="14"/>
        <v>42207</v>
      </c>
      <c r="I118" s="169" t="s">
        <v>854</v>
      </c>
      <c r="J118" s="186">
        <v>42390</v>
      </c>
      <c r="K118" s="80" t="s">
        <v>824</v>
      </c>
      <c r="L118" s="80" t="s">
        <v>69</v>
      </c>
      <c r="M118" s="8"/>
    </row>
    <row r="119" spans="1:13" x14ac:dyDescent="0.25">
      <c r="A119" s="225" t="s">
        <v>835</v>
      </c>
      <c r="B119" s="225" t="s">
        <v>836</v>
      </c>
      <c r="C119" s="160" t="s">
        <v>1318</v>
      </c>
      <c r="D119" s="161">
        <v>42072</v>
      </c>
      <c r="E119" s="161">
        <f t="shared" si="13"/>
        <v>42087</v>
      </c>
      <c r="F119" s="161">
        <f t="shared" si="12"/>
        <v>42102</v>
      </c>
      <c r="G119" s="161">
        <v>42096</v>
      </c>
      <c r="H119" s="161">
        <f t="shared" si="14"/>
        <v>42186</v>
      </c>
      <c r="I119" s="167" t="s">
        <v>1804</v>
      </c>
      <c r="J119" s="185">
        <v>42139</v>
      </c>
      <c r="K119" s="160" t="s">
        <v>824</v>
      </c>
      <c r="L119" s="160" t="s">
        <v>69</v>
      </c>
      <c r="M119" s="8"/>
    </row>
    <row r="120" spans="1:13" x14ac:dyDescent="0.25">
      <c r="A120" s="80" t="s">
        <v>1040</v>
      </c>
      <c r="B120" s="80" t="s">
        <v>1793</v>
      </c>
      <c r="C120" s="80" t="s">
        <v>1206</v>
      </c>
      <c r="D120" s="79">
        <v>42193</v>
      </c>
      <c r="E120" s="79">
        <f t="shared" si="13"/>
        <v>42208</v>
      </c>
      <c r="F120" s="79">
        <f t="shared" si="12"/>
        <v>42223</v>
      </c>
      <c r="G120" s="79">
        <v>42248</v>
      </c>
      <c r="H120" s="79">
        <f t="shared" si="14"/>
        <v>42338</v>
      </c>
      <c r="I120" s="163" t="s">
        <v>1816</v>
      </c>
      <c r="J120" s="186">
        <v>42395</v>
      </c>
      <c r="K120" s="80" t="s">
        <v>824</v>
      </c>
      <c r="L120" s="80" t="s">
        <v>69</v>
      </c>
      <c r="M120" s="8"/>
    </row>
    <row r="121" spans="1:13" ht="335.4" customHeight="1" x14ac:dyDescent="0.25">
      <c r="A121" s="81" t="s">
        <v>1545</v>
      </c>
      <c r="B121" s="81" t="s">
        <v>1546</v>
      </c>
      <c r="C121" s="80" t="s">
        <v>1842</v>
      </c>
      <c r="D121" s="79">
        <v>42347</v>
      </c>
      <c r="E121" s="79">
        <f t="shared" si="13"/>
        <v>42362</v>
      </c>
      <c r="F121" s="79">
        <f t="shared" si="12"/>
        <v>42377</v>
      </c>
      <c r="G121" s="79">
        <v>42373</v>
      </c>
      <c r="H121" s="79">
        <f t="shared" si="14"/>
        <v>42463</v>
      </c>
      <c r="I121" s="163" t="s">
        <v>1846</v>
      </c>
      <c r="J121" s="186">
        <v>42524</v>
      </c>
      <c r="K121" s="80" t="s">
        <v>824</v>
      </c>
      <c r="L121" s="80"/>
      <c r="M121" s="8"/>
    </row>
    <row r="122" spans="1:13" x14ac:dyDescent="0.25">
      <c r="A122" s="76" t="s">
        <v>1547</v>
      </c>
      <c r="B122" s="76" t="s">
        <v>1548</v>
      </c>
      <c r="C122" s="80" t="s">
        <v>1136</v>
      </c>
      <c r="D122" s="79">
        <v>42151</v>
      </c>
      <c r="E122" s="79">
        <f t="shared" si="13"/>
        <v>42166</v>
      </c>
      <c r="F122" s="79">
        <f t="shared" si="12"/>
        <v>42181</v>
      </c>
      <c r="G122" s="79">
        <v>42180</v>
      </c>
      <c r="H122" s="79" t="s">
        <v>551</v>
      </c>
      <c r="I122" s="163" t="s">
        <v>33</v>
      </c>
      <c r="J122" s="186">
        <v>42180</v>
      </c>
      <c r="K122" s="80" t="s">
        <v>824</v>
      </c>
      <c r="L122" s="80" t="s">
        <v>69</v>
      </c>
      <c r="M122" s="8"/>
    </row>
    <row r="123" spans="1:13" s="130" customFormat="1" x14ac:dyDescent="0.25">
      <c r="A123" s="76" t="s">
        <v>1665</v>
      </c>
      <c r="B123" s="76" t="s">
        <v>1554</v>
      </c>
      <c r="C123" s="80" t="s">
        <v>1136</v>
      </c>
      <c r="D123" s="79">
        <v>42136</v>
      </c>
      <c r="E123" s="79">
        <f t="shared" si="13"/>
        <v>42151</v>
      </c>
      <c r="F123" s="79">
        <f t="shared" si="12"/>
        <v>42166</v>
      </c>
      <c r="G123" s="79">
        <v>42160</v>
      </c>
      <c r="H123" s="79">
        <f>IF(G123&gt;0,G123+90,"N/A")</f>
        <v>42250</v>
      </c>
      <c r="I123" s="163" t="s">
        <v>1720</v>
      </c>
      <c r="J123" s="186">
        <v>42222</v>
      </c>
      <c r="K123" s="201" t="s">
        <v>824</v>
      </c>
      <c r="L123" s="80" t="s">
        <v>69</v>
      </c>
      <c r="M123" s="80"/>
    </row>
    <row r="124" spans="1:13" s="130" customFormat="1" x14ac:dyDescent="0.25">
      <c r="A124" s="76" t="s">
        <v>1558</v>
      </c>
      <c r="B124" s="76" t="s">
        <v>1559</v>
      </c>
      <c r="C124" s="80" t="s">
        <v>1136</v>
      </c>
      <c r="D124" s="79">
        <v>42135</v>
      </c>
      <c r="E124" s="79">
        <f t="shared" si="13"/>
        <v>42150</v>
      </c>
      <c r="F124" s="79">
        <f t="shared" si="12"/>
        <v>42165</v>
      </c>
      <c r="G124" s="79">
        <v>42160</v>
      </c>
      <c r="H124" s="79">
        <f>IF(G124&gt;0,G124+90,"N/A")</f>
        <v>42250</v>
      </c>
      <c r="I124" s="163" t="s">
        <v>821</v>
      </c>
      <c r="J124" s="186">
        <v>42258</v>
      </c>
      <c r="K124" s="80" t="s">
        <v>824</v>
      </c>
      <c r="L124" s="80" t="s">
        <v>69</v>
      </c>
      <c r="M124" s="80"/>
    </row>
    <row r="125" spans="1:13" x14ac:dyDescent="0.25">
      <c r="A125" s="76" t="s">
        <v>1567</v>
      </c>
      <c r="B125" s="76" t="s">
        <v>1639</v>
      </c>
      <c r="C125" s="80" t="s">
        <v>1318</v>
      </c>
      <c r="D125" s="79">
        <v>42088</v>
      </c>
      <c r="E125" s="79">
        <f t="shared" si="13"/>
        <v>42103</v>
      </c>
      <c r="F125" s="79">
        <f t="shared" si="12"/>
        <v>42118</v>
      </c>
      <c r="G125" s="79">
        <v>42117</v>
      </c>
      <c r="H125" s="79">
        <f>IF(G125&gt;0,G125+90,"N/A")</f>
        <v>42207</v>
      </c>
      <c r="I125" s="163" t="s">
        <v>1720</v>
      </c>
      <c r="J125" s="186">
        <v>42248</v>
      </c>
      <c r="K125" s="80" t="s">
        <v>1813</v>
      </c>
      <c r="L125" s="80" t="s">
        <v>69</v>
      </c>
      <c r="M125" s="8"/>
    </row>
    <row r="126" spans="1:13" s="130" customFormat="1" x14ac:dyDescent="0.25">
      <c r="A126" s="76" t="s">
        <v>1524</v>
      </c>
      <c r="B126" s="76" t="s">
        <v>1637</v>
      </c>
      <c r="C126" s="80" t="s">
        <v>1842</v>
      </c>
      <c r="D126" s="79">
        <v>42346</v>
      </c>
      <c r="E126" s="79">
        <f t="shared" si="13"/>
        <v>42361</v>
      </c>
      <c r="F126" s="79">
        <f t="shared" si="12"/>
        <v>42376</v>
      </c>
      <c r="G126" s="79">
        <v>42373</v>
      </c>
      <c r="H126" s="79">
        <f>IF(G126&gt;0,G126+90,"N/A")</f>
        <v>42463</v>
      </c>
      <c r="I126" s="163" t="s">
        <v>1846</v>
      </c>
      <c r="J126" s="186">
        <v>42465</v>
      </c>
      <c r="K126" s="80" t="s">
        <v>824</v>
      </c>
      <c r="L126" s="80"/>
      <c r="M126" s="80"/>
    </row>
    <row r="127" spans="1:13" x14ac:dyDescent="0.25">
      <c r="A127" s="76" t="s">
        <v>1570</v>
      </c>
      <c r="B127" s="76" t="s">
        <v>1667</v>
      </c>
      <c r="C127" s="80" t="s">
        <v>1136</v>
      </c>
      <c r="D127" s="79">
        <v>42151</v>
      </c>
      <c r="E127" s="79">
        <f t="shared" si="13"/>
        <v>42166</v>
      </c>
      <c r="F127" s="79">
        <f t="shared" si="12"/>
        <v>42181</v>
      </c>
      <c r="G127" s="79">
        <v>42184</v>
      </c>
      <c r="H127" s="79"/>
      <c r="I127" s="163" t="s">
        <v>33</v>
      </c>
      <c r="J127" s="186">
        <v>42184</v>
      </c>
      <c r="K127" s="80" t="s">
        <v>824</v>
      </c>
      <c r="L127" s="80" t="s">
        <v>69</v>
      </c>
      <c r="M127" s="8"/>
    </row>
    <row r="128" spans="1:13" x14ac:dyDescent="0.25">
      <c r="A128" s="80" t="s">
        <v>1522</v>
      </c>
      <c r="B128" s="80" t="s">
        <v>1523</v>
      </c>
      <c r="C128" s="80" t="s">
        <v>1147</v>
      </c>
      <c r="D128" s="79">
        <v>42178</v>
      </c>
      <c r="E128" s="79">
        <f t="shared" si="13"/>
        <v>42193</v>
      </c>
      <c r="F128" s="79">
        <f t="shared" si="12"/>
        <v>42208</v>
      </c>
      <c r="G128" s="79">
        <v>42205</v>
      </c>
      <c r="H128" s="79">
        <f>IF(G128&gt;0,G128+90,"N/A")</f>
        <v>42295</v>
      </c>
      <c r="I128" s="163" t="s">
        <v>1720</v>
      </c>
      <c r="J128" s="186">
        <v>42331</v>
      </c>
      <c r="K128" s="80" t="s">
        <v>1939</v>
      </c>
      <c r="L128" s="80"/>
      <c r="M128" s="8"/>
    </row>
    <row r="129" spans="1:13" x14ac:dyDescent="0.25">
      <c r="A129" s="76" t="s">
        <v>1578</v>
      </c>
      <c r="B129" s="76" t="s">
        <v>1579</v>
      </c>
      <c r="C129" s="80" t="s">
        <v>1318</v>
      </c>
      <c r="D129" s="79">
        <v>42072</v>
      </c>
      <c r="E129" s="79">
        <f t="shared" si="13"/>
        <v>42087</v>
      </c>
      <c r="F129" s="79">
        <f t="shared" si="12"/>
        <v>42102</v>
      </c>
      <c r="G129" s="79">
        <v>42184</v>
      </c>
      <c r="H129" s="79">
        <v>42201</v>
      </c>
      <c r="I129" s="169" t="s">
        <v>828</v>
      </c>
      <c r="J129" s="186">
        <v>42247</v>
      </c>
      <c r="K129" s="80" t="s">
        <v>1834</v>
      </c>
      <c r="L129" s="80" t="s">
        <v>69</v>
      </c>
      <c r="M129" s="8"/>
    </row>
    <row r="130" spans="1:13" x14ac:dyDescent="0.25">
      <c r="A130" s="227" t="s">
        <v>1682</v>
      </c>
      <c r="B130" s="227" t="s">
        <v>1683</v>
      </c>
      <c r="C130" s="188" t="s">
        <v>1819</v>
      </c>
      <c r="D130" s="189"/>
      <c r="E130" s="189" t="str">
        <f t="shared" si="13"/>
        <v>N/A</v>
      </c>
      <c r="F130" s="189" t="str">
        <f t="shared" si="12"/>
        <v>N/A</v>
      </c>
      <c r="G130" s="189"/>
      <c r="H130" s="189" t="str">
        <f t="shared" ref="H130:H136" si="15">IF(G130&gt;0,G130+90,"N/A")</f>
        <v>N/A</v>
      </c>
      <c r="I130" s="190" t="s">
        <v>1720</v>
      </c>
      <c r="J130" s="191"/>
      <c r="K130" s="188" t="s">
        <v>1838</v>
      </c>
      <c r="L130" s="188"/>
      <c r="M130" s="80"/>
    </row>
    <row r="131" spans="1:13" x14ac:dyDescent="0.25">
      <c r="A131" s="76" t="s">
        <v>1684</v>
      </c>
      <c r="B131" s="76" t="s">
        <v>1844</v>
      </c>
      <c r="C131" s="80" t="s">
        <v>1841</v>
      </c>
      <c r="D131" s="79">
        <v>42338</v>
      </c>
      <c r="E131" s="79">
        <f t="shared" si="13"/>
        <v>42353</v>
      </c>
      <c r="F131" s="79">
        <f t="shared" si="12"/>
        <v>42368</v>
      </c>
      <c r="G131" s="79">
        <v>42405</v>
      </c>
      <c r="H131" s="79">
        <f t="shared" si="15"/>
        <v>42495</v>
      </c>
      <c r="I131" s="163" t="s">
        <v>33</v>
      </c>
      <c r="J131" s="186">
        <v>42405</v>
      </c>
      <c r="K131" s="80" t="s">
        <v>824</v>
      </c>
      <c r="L131" s="80"/>
      <c r="M131" s="8"/>
    </row>
    <row r="132" spans="1:13" x14ac:dyDescent="0.25">
      <c r="A132" s="76" t="s">
        <v>1603</v>
      </c>
      <c r="B132" s="76" t="s">
        <v>1604</v>
      </c>
      <c r="C132" s="80" t="s">
        <v>1318</v>
      </c>
      <c r="D132" s="79">
        <v>42087</v>
      </c>
      <c r="E132" s="79">
        <f t="shared" si="13"/>
        <v>42102</v>
      </c>
      <c r="F132" s="79">
        <f t="shared" si="12"/>
        <v>42117</v>
      </c>
      <c r="G132" s="79">
        <v>42111</v>
      </c>
      <c r="H132" s="79">
        <f t="shared" si="15"/>
        <v>42201</v>
      </c>
      <c r="I132" s="163" t="s">
        <v>33</v>
      </c>
      <c r="J132" s="186">
        <v>42394</v>
      </c>
      <c r="K132" s="80" t="s">
        <v>824</v>
      </c>
      <c r="L132" s="80" t="s">
        <v>69</v>
      </c>
    </row>
    <row r="133" spans="1:13" x14ac:dyDescent="0.25">
      <c r="A133" s="160" t="s">
        <v>1581</v>
      </c>
      <c r="B133" s="160" t="s">
        <v>1582</v>
      </c>
      <c r="C133" s="160" t="s">
        <v>1642</v>
      </c>
      <c r="D133" s="161">
        <v>42116</v>
      </c>
      <c r="E133" s="161">
        <f t="shared" si="13"/>
        <v>42131</v>
      </c>
      <c r="F133" s="161">
        <f t="shared" si="12"/>
        <v>42146</v>
      </c>
      <c r="G133" s="161">
        <v>42132</v>
      </c>
      <c r="H133" s="161">
        <f t="shared" si="15"/>
        <v>42222</v>
      </c>
      <c r="I133" s="162" t="s">
        <v>821</v>
      </c>
      <c r="J133" s="185">
        <v>42139</v>
      </c>
      <c r="K133" s="160" t="s">
        <v>824</v>
      </c>
      <c r="L133" s="160" t="s">
        <v>69</v>
      </c>
    </row>
    <row r="134" spans="1:13" x14ac:dyDescent="0.25">
      <c r="A134" s="76" t="s">
        <v>1586</v>
      </c>
      <c r="B134" s="76" t="s">
        <v>1587</v>
      </c>
      <c r="C134" s="80" t="s">
        <v>1819</v>
      </c>
      <c r="D134" s="79">
        <v>42276</v>
      </c>
      <c r="E134" s="79">
        <f t="shared" si="13"/>
        <v>42291</v>
      </c>
      <c r="F134" s="79">
        <f t="shared" si="12"/>
        <v>42306</v>
      </c>
      <c r="G134" s="79">
        <v>42290</v>
      </c>
      <c r="H134" s="79">
        <f t="shared" si="15"/>
        <v>42380</v>
      </c>
      <c r="I134" s="163" t="s">
        <v>33</v>
      </c>
      <c r="J134" s="186">
        <v>42656</v>
      </c>
      <c r="K134" s="80" t="s">
        <v>859</v>
      </c>
      <c r="L134" s="80"/>
    </row>
    <row r="135" spans="1:13" x14ac:dyDescent="0.25">
      <c r="A135" s="76" t="s">
        <v>1588</v>
      </c>
      <c r="B135" s="76" t="s">
        <v>1589</v>
      </c>
      <c r="C135" s="80" t="s">
        <v>1841</v>
      </c>
      <c r="D135" s="79">
        <v>42311</v>
      </c>
      <c r="E135" s="79">
        <f t="shared" si="13"/>
        <v>42326</v>
      </c>
      <c r="F135" s="79">
        <f t="shared" si="12"/>
        <v>42341</v>
      </c>
      <c r="G135" s="79">
        <v>42348</v>
      </c>
      <c r="H135" s="79">
        <f t="shared" si="15"/>
        <v>42438</v>
      </c>
      <c r="I135" s="163" t="s">
        <v>821</v>
      </c>
      <c r="J135" s="186">
        <v>42403</v>
      </c>
      <c r="K135" s="81" t="s">
        <v>824</v>
      </c>
      <c r="L135" s="80"/>
    </row>
    <row r="136" spans="1:13" x14ac:dyDescent="0.25">
      <c r="A136" s="93" t="s">
        <v>1594</v>
      </c>
      <c r="B136" s="93" t="s">
        <v>1764</v>
      </c>
      <c r="C136" s="80" t="s">
        <v>1642</v>
      </c>
      <c r="D136" s="79">
        <v>42101</v>
      </c>
      <c r="E136" s="79">
        <f t="shared" si="13"/>
        <v>42116</v>
      </c>
      <c r="F136" s="79">
        <f t="shared" si="12"/>
        <v>42131</v>
      </c>
      <c r="G136" s="79">
        <v>42131</v>
      </c>
      <c r="H136" s="79">
        <f t="shared" si="15"/>
        <v>42221</v>
      </c>
      <c r="I136" s="163" t="s">
        <v>857</v>
      </c>
      <c r="J136" s="186">
        <v>42172</v>
      </c>
      <c r="K136" s="80" t="s">
        <v>824</v>
      </c>
      <c r="L136" s="80" t="s">
        <v>69</v>
      </c>
      <c r="M136" s="8"/>
    </row>
    <row r="137" spans="1:13" s="130" customFormat="1" x14ac:dyDescent="0.25">
      <c r="A137" s="80" t="s">
        <v>1750</v>
      </c>
      <c r="B137" s="80" t="s">
        <v>1802</v>
      </c>
      <c r="C137" s="80" t="s">
        <v>1206</v>
      </c>
      <c r="D137" s="79">
        <v>42208</v>
      </c>
      <c r="E137" s="79">
        <f t="shared" si="13"/>
        <v>42223</v>
      </c>
      <c r="F137" s="79">
        <f t="shared" si="12"/>
        <v>42238</v>
      </c>
      <c r="G137" s="79">
        <v>42228</v>
      </c>
      <c r="H137" s="79" t="s">
        <v>551</v>
      </c>
      <c r="I137" s="163" t="s">
        <v>821</v>
      </c>
      <c r="J137" s="186">
        <v>42228</v>
      </c>
      <c r="K137" s="80" t="s">
        <v>824</v>
      </c>
      <c r="L137" s="80" t="s">
        <v>69</v>
      </c>
    </row>
    <row r="138" spans="1:13" x14ac:dyDescent="0.25">
      <c r="A138" s="80" t="s">
        <v>1752</v>
      </c>
      <c r="B138" s="80" t="s">
        <v>1753</v>
      </c>
      <c r="C138" s="80" t="s">
        <v>1206</v>
      </c>
      <c r="D138" s="79">
        <v>42193</v>
      </c>
      <c r="E138" s="79">
        <f t="shared" si="13"/>
        <v>42208</v>
      </c>
      <c r="F138" s="79">
        <f t="shared" si="12"/>
        <v>42223</v>
      </c>
      <c r="G138" s="79">
        <v>42228</v>
      </c>
      <c r="H138" s="79">
        <f t="shared" ref="H138:H145" si="16">IF(G138&gt;0,G138+90,"N/A")</f>
        <v>42318</v>
      </c>
      <c r="I138" s="163" t="s">
        <v>821</v>
      </c>
      <c r="J138" s="186">
        <v>42285</v>
      </c>
      <c r="K138" s="80" t="s">
        <v>824</v>
      </c>
      <c r="L138" s="80"/>
    </row>
    <row r="139" spans="1:13" x14ac:dyDescent="0.25">
      <c r="A139" s="75" t="s">
        <v>1754</v>
      </c>
      <c r="B139" s="75" t="s">
        <v>1828</v>
      </c>
      <c r="C139" s="80" t="s">
        <v>1825</v>
      </c>
      <c r="D139" s="79">
        <v>42304</v>
      </c>
      <c r="E139" s="79">
        <f t="shared" si="13"/>
        <v>42319</v>
      </c>
      <c r="F139" s="79">
        <f t="shared" si="12"/>
        <v>42334</v>
      </c>
      <c r="G139" s="79">
        <v>42342</v>
      </c>
      <c r="H139" s="79">
        <f t="shared" si="16"/>
        <v>42432</v>
      </c>
      <c r="I139" s="163" t="s">
        <v>821</v>
      </c>
      <c r="J139" s="186">
        <v>42355</v>
      </c>
      <c r="K139" s="80" t="s">
        <v>824</v>
      </c>
      <c r="L139" s="80" t="s">
        <v>69</v>
      </c>
    </row>
    <row r="140" spans="1:13" x14ac:dyDescent="0.25">
      <c r="A140" s="75" t="s">
        <v>1757</v>
      </c>
      <c r="B140" s="219" t="s">
        <v>1839</v>
      </c>
      <c r="C140" s="80" t="s">
        <v>1825</v>
      </c>
      <c r="D140" s="79">
        <v>42290</v>
      </c>
      <c r="E140" s="79">
        <f t="shared" si="13"/>
        <v>42305</v>
      </c>
      <c r="F140" s="79">
        <f t="shared" si="12"/>
        <v>42320</v>
      </c>
      <c r="G140" s="79">
        <v>42327</v>
      </c>
      <c r="H140" s="79">
        <f t="shared" si="16"/>
        <v>42417</v>
      </c>
      <c r="I140" s="163" t="s">
        <v>33</v>
      </c>
      <c r="J140" s="186">
        <v>42327</v>
      </c>
      <c r="K140" s="80" t="s">
        <v>859</v>
      </c>
      <c r="L140" s="80"/>
    </row>
    <row r="141" spans="1:13" x14ac:dyDescent="0.25">
      <c r="A141" s="101" t="s">
        <v>1762</v>
      </c>
      <c r="B141" s="101" t="s">
        <v>1812</v>
      </c>
      <c r="C141" s="80" t="s">
        <v>1178</v>
      </c>
      <c r="D141" s="79">
        <v>42235</v>
      </c>
      <c r="E141" s="79">
        <f t="shared" si="13"/>
        <v>42250</v>
      </c>
      <c r="F141" s="79">
        <f t="shared" si="12"/>
        <v>42265</v>
      </c>
      <c r="G141" s="79">
        <v>42247</v>
      </c>
      <c r="H141" s="79">
        <f t="shared" si="16"/>
        <v>42337</v>
      </c>
      <c r="I141" s="163" t="s">
        <v>821</v>
      </c>
      <c r="J141" s="186">
        <v>42328</v>
      </c>
      <c r="K141" s="80" t="s">
        <v>824</v>
      </c>
      <c r="L141" s="80" t="s">
        <v>69</v>
      </c>
    </row>
    <row r="142" spans="1:13" s="130" customFormat="1" x14ac:dyDescent="0.25">
      <c r="A142" s="137" t="s">
        <v>1748</v>
      </c>
      <c r="B142" s="137" t="s">
        <v>533</v>
      </c>
      <c r="C142" s="80" t="s">
        <v>1842</v>
      </c>
      <c r="D142" s="79">
        <v>42340</v>
      </c>
      <c r="E142" s="79">
        <f t="shared" si="13"/>
        <v>42355</v>
      </c>
      <c r="F142" s="79">
        <f t="shared" si="12"/>
        <v>42370</v>
      </c>
      <c r="G142" s="79">
        <v>42373</v>
      </c>
      <c r="H142" s="79">
        <f t="shared" si="16"/>
        <v>42463</v>
      </c>
      <c r="I142" s="163" t="s">
        <v>854</v>
      </c>
      <c r="J142" s="186">
        <v>42408</v>
      </c>
      <c r="K142" s="80" t="s">
        <v>859</v>
      </c>
      <c r="L142" s="80"/>
    </row>
    <row r="143" spans="1:13" ht="315" x14ac:dyDescent="0.25">
      <c r="A143" s="93" t="s">
        <v>1783</v>
      </c>
      <c r="B143" s="93" t="s">
        <v>152</v>
      </c>
      <c r="C143" s="80" t="s">
        <v>1206</v>
      </c>
      <c r="D143" s="79">
        <v>42199</v>
      </c>
      <c r="E143" s="79">
        <f t="shared" si="13"/>
        <v>42214</v>
      </c>
      <c r="F143" s="79">
        <f t="shared" si="12"/>
        <v>42229</v>
      </c>
      <c r="G143" s="79">
        <v>42230</v>
      </c>
      <c r="H143" s="79">
        <f t="shared" si="16"/>
        <v>42320</v>
      </c>
      <c r="I143" s="163" t="s">
        <v>1720</v>
      </c>
      <c r="J143" s="186">
        <v>42389</v>
      </c>
      <c r="K143" s="223" t="s">
        <v>2033</v>
      </c>
      <c r="L143" s="8"/>
    </row>
    <row r="144" spans="1:13" x14ac:dyDescent="0.25">
      <c r="A144" s="75" t="s">
        <v>1826</v>
      </c>
      <c r="B144" s="75" t="s">
        <v>1827</v>
      </c>
      <c r="C144" s="80" t="s">
        <v>1825</v>
      </c>
      <c r="D144" s="79">
        <v>42298</v>
      </c>
      <c r="E144" s="79">
        <f t="shared" si="13"/>
        <v>42313</v>
      </c>
      <c r="F144" s="79">
        <f t="shared" si="12"/>
        <v>42328</v>
      </c>
      <c r="G144" s="79">
        <v>42328</v>
      </c>
      <c r="H144" s="79">
        <f t="shared" si="16"/>
        <v>42418</v>
      </c>
      <c r="I144" s="163" t="s">
        <v>821</v>
      </c>
      <c r="J144" s="186">
        <v>42430</v>
      </c>
      <c r="K144" s="80" t="s">
        <v>824</v>
      </c>
      <c r="L144" s="80"/>
    </row>
    <row r="145" spans="1:12" x14ac:dyDescent="0.25">
      <c r="A145" s="93" t="s">
        <v>1771</v>
      </c>
      <c r="B145" s="93" t="s">
        <v>1772</v>
      </c>
      <c r="C145" s="80" t="s">
        <v>1147</v>
      </c>
      <c r="D145" s="79">
        <v>42178</v>
      </c>
      <c r="E145" s="79">
        <f t="shared" si="13"/>
        <v>42193</v>
      </c>
      <c r="F145" s="79">
        <f t="shared" si="12"/>
        <v>42208</v>
      </c>
      <c r="G145" s="79">
        <v>42201</v>
      </c>
      <c r="H145" s="79">
        <f t="shared" si="16"/>
        <v>42291</v>
      </c>
      <c r="I145" s="163" t="s">
        <v>828</v>
      </c>
      <c r="J145" s="186">
        <v>42349</v>
      </c>
      <c r="K145" s="80" t="s">
        <v>1941</v>
      </c>
      <c r="L145" s="80" t="s">
        <v>69</v>
      </c>
    </row>
    <row r="146" spans="1:12" x14ac:dyDescent="0.25">
      <c r="A146" s="93" t="s">
        <v>1739</v>
      </c>
      <c r="B146" s="93" t="s">
        <v>422</v>
      </c>
      <c r="C146" s="80" t="s">
        <v>1642</v>
      </c>
      <c r="D146" s="79">
        <v>42100</v>
      </c>
      <c r="E146" s="79">
        <f t="shared" si="13"/>
        <v>42115</v>
      </c>
      <c r="F146" s="79">
        <f t="shared" si="12"/>
        <v>42130</v>
      </c>
      <c r="G146" s="79">
        <v>42104</v>
      </c>
      <c r="H146" s="79" t="s">
        <v>551</v>
      </c>
      <c r="I146" s="163" t="s">
        <v>828</v>
      </c>
      <c r="J146" s="186">
        <v>42104</v>
      </c>
      <c r="K146" s="80" t="s">
        <v>824</v>
      </c>
      <c r="L146" s="80"/>
    </row>
    <row r="147" spans="1:12" x14ac:dyDescent="0.25">
      <c r="A147" s="93" t="s">
        <v>1779</v>
      </c>
      <c r="B147" s="93" t="s">
        <v>237</v>
      </c>
      <c r="C147" s="80" t="s">
        <v>1147</v>
      </c>
      <c r="D147" s="79">
        <v>42164</v>
      </c>
      <c r="E147" s="79">
        <f t="shared" si="13"/>
        <v>42179</v>
      </c>
      <c r="F147" s="79">
        <f t="shared" si="12"/>
        <v>42194</v>
      </c>
      <c r="G147" s="79">
        <v>42180</v>
      </c>
      <c r="H147" s="79">
        <f t="shared" ref="H147:H164" si="17">IF(G147&gt;0,G147+90,"N/A")</f>
        <v>42270</v>
      </c>
      <c r="I147" s="163" t="s">
        <v>854</v>
      </c>
      <c r="J147" s="186">
        <v>42389</v>
      </c>
      <c r="K147" s="80" t="s">
        <v>824</v>
      </c>
      <c r="L147" s="80" t="s">
        <v>69</v>
      </c>
    </row>
    <row r="148" spans="1:12" x14ac:dyDescent="0.25">
      <c r="A148" s="210" t="s">
        <v>1786</v>
      </c>
      <c r="B148" s="237" t="s">
        <v>11</v>
      </c>
      <c r="C148" s="160" t="s">
        <v>1206</v>
      </c>
      <c r="D148" s="161">
        <v>42208</v>
      </c>
      <c r="E148" s="161">
        <f t="shared" si="13"/>
        <v>42223</v>
      </c>
      <c r="F148" s="161">
        <f t="shared" si="12"/>
        <v>42238</v>
      </c>
      <c r="G148" s="161">
        <v>42249</v>
      </c>
      <c r="H148" s="161">
        <f t="shared" si="17"/>
        <v>42339</v>
      </c>
      <c r="I148" s="162" t="s">
        <v>1720</v>
      </c>
      <c r="J148" s="185">
        <v>42381</v>
      </c>
      <c r="K148" s="160" t="s">
        <v>824</v>
      </c>
      <c r="L148" s="160" t="s">
        <v>69</v>
      </c>
    </row>
    <row r="149" spans="1:12" x14ac:dyDescent="0.25">
      <c r="A149" s="93" t="s">
        <v>1744</v>
      </c>
      <c r="B149" s="93" t="s">
        <v>504</v>
      </c>
      <c r="C149" s="80" t="s">
        <v>1642</v>
      </c>
      <c r="D149" s="79">
        <v>42115</v>
      </c>
      <c r="E149" s="79">
        <f t="shared" si="13"/>
        <v>42130</v>
      </c>
      <c r="F149" s="79">
        <f t="shared" si="12"/>
        <v>42145</v>
      </c>
      <c r="G149" s="79">
        <v>42121</v>
      </c>
      <c r="H149" s="79">
        <f t="shared" si="17"/>
        <v>42211</v>
      </c>
      <c r="I149" s="163" t="s">
        <v>1727</v>
      </c>
      <c r="J149" s="186">
        <v>42192</v>
      </c>
      <c r="K149" s="80" t="s">
        <v>1805</v>
      </c>
      <c r="L149" s="80" t="s">
        <v>69</v>
      </c>
    </row>
    <row r="150" spans="1:12" ht="45" x14ac:dyDescent="0.25">
      <c r="A150" s="71" t="s">
        <v>1794</v>
      </c>
      <c r="B150" s="71" t="s">
        <v>70</v>
      </c>
      <c r="C150" s="8" t="s">
        <v>1206</v>
      </c>
      <c r="D150" s="16">
        <v>42191</v>
      </c>
      <c r="E150" s="16">
        <f t="shared" si="13"/>
        <v>42206</v>
      </c>
      <c r="F150" s="16">
        <f t="shared" si="12"/>
        <v>42221</v>
      </c>
      <c r="G150" s="16">
        <v>42422</v>
      </c>
      <c r="H150" s="16">
        <f t="shared" si="17"/>
        <v>42512</v>
      </c>
      <c r="I150" s="164" t="s">
        <v>1814</v>
      </c>
      <c r="J150" s="187"/>
      <c r="K150" s="241" t="s">
        <v>2022</v>
      </c>
      <c r="L150" s="8"/>
    </row>
    <row r="151" spans="1:12" x14ac:dyDescent="0.25">
      <c r="A151" s="81" t="s">
        <v>1829</v>
      </c>
      <c r="B151" s="76" t="s">
        <v>445</v>
      </c>
      <c r="C151" s="80" t="s">
        <v>1825</v>
      </c>
      <c r="D151" s="79">
        <v>42296</v>
      </c>
      <c r="E151" s="79">
        <f t="shared" si="13"/>
        <v>42311</v>
      </c>
      <c r="F151" s="79">
        <f t="shared" si="12"/>
        <v>42326</v>
      </c>
      <c r="G151" s="79">
        <v>42312</v>
      </c>
      <c r="H151" s="79">
        <f t="shared" si="17"/>
        <v>42402</v>
      </c>
      <c r="I151" s="163" t="s">
        <v>1720</v>
      </c>
      <c r="J151" s="186">
        <v>42453</v>
      </c>
      <c r="K151" s="80" t="s">
        <v>824</v>
      </c>
      <c r="L151" s="80"/>
    </row>
    <row r="152" spans="1:12" x14ac:dyDescent="0.25">
      <c r="A152" s="160" t="s">
        <v>1775</v>
      </c>
      <c r="B152" s="160" t="s">
        <v>447</v>
      </c>
      <c r="C152" s="160" t="s">
        <v>1147</v>
      </c>
      <c r="D152" s="161">
        <v>42179</v>
      </c>
      <c r="E152" s="161">
        <f t="shared" si="13"/>
        <v>42194</v>
      </c>
      <c r="F152" s="161">
        <f t="shared" si="12"/>
        <v>42209</v>
      </c>
      <c r="G152" s="161">
        <v>42199</v>
      </c>
      <c r="H152" s="161">
        <f t="shared" si="17"/>
        <v>42289</v>
      </c>
      <c r="I152" s="162" t="s">
        <v>821</v>
      </c>
      <c r="J152" s="185">
        <v>42377</v>
      </c>
      <c r="K152" s="160" t="s">
        <v>824</v>
      </c>
      <c r="L152" s="160" t="s">
        <v>69</v>
      </c>
    </row>
    <row r="153" spans="1:12" x14ac:dyDescent="0.25">
      <c r="A153" s="93" t="s">
        <v>1103</v>
      </c>
      <c r="B153" s="93" t="s">
        <v>78</v>
      </c>
      <c r="C153" s="80" t="s">
        <v>1147</v>
      </c>
      <c r="D153" s="79">
        <v>42165</v>
      </c>
      <c r="E153" s="79">
        <f t="shared" si="13"/>
        <v>42180</v>
      </c>
      <c r="F153" s="79">
        <f t="shared" si="12"/>
        <v>42195</v>
      </c>
      <c r="G153" s="79">
        <v>42186</v>
      </c>
      <c r="H153" s="79">
        <f t="shared" si="17"/>
        <v>42276</v>
      </c>
      <c r="I153" s="163" t="s">
        <v>854</v>
      </c>
      <c r="J153" s="186">
        <v>42390</v>
      </c>
      <c r="K153" s="80" t="s">
        <v>824</v>
      </c>
      <c r="L153" s="80" t="s">
        <v>69</v>
      </c>
    </row>
    <row r="154" spans="1:12" x14ac:dyDescent="0.25">
      <c r="A154" s="210" t="s">
        <v>1795</v>
      </c>
      <c r="B154" s="210" t="s">
        <v>637</v>
      </c>
      <c r="C154" s="160" t="s">
        <v>1206</v>
      </c>
      <c r="D154" s="161">
        <v>42193</v>
      </c>
      <c r="E154" s="161">
        <f t="shared" si="13"/>
        <v>42208</v>
      </c>
      <c r="F154" s="161">
        <f t="shared" ref="F154:F217" si="18">IF(D154&gt;0,D154+30,"N/A")</f>
        <v>42223</v>
      </c>
      <c r="G154" s="161">
        <v>42241</v>
      </c>
      <c r="H154" s="161">
        <f t="shared" si="17"/>
        <v>42331</v>
      </c>
      <c r="I154" s="162" t="s">
        <v>1815</v>
      </c>
      <c r="J154" s="185">
        <v>42388</v>
      </c>
      <c r="K154" s="160" t="s">
        <v>824</v>
      </c>
      <c r="L154" s="160" t="s">
        <v>69</v>
      </c>
    </row>
    <row r="155" spans="1:12" ht="120" x14ac:dyDescent="0.25">
      <c r="A155" s="1" t="s">
        <v>453</v>
      </c>
      <c r="B155" s="1" t="s">
        <v>624</v>
      </c>
      <c r="C155" s="8" t="s">
        <v>1842</v>
      </c>
      <c r="D155" s="16">
        <v>42359</v>
      </c>
      <c r="E155" s="16">
        <f t="shared" si="13"/>
        <v>42374</v>
      </c>
      <c r="F155" s="16">
        <f t="shared" si="18"/>
        <v>42389</v>
      </c>
      <c r="G155" s="16">
        <v>42422</v>
      </c>
      <c r="H155" s="16">
        <f t="shared" si="17"/>
        <v>42512</v>
      </c>
      <c r="I155" s="164" t="s">
        <v>33</v>
      </c>
      <c r="J155" s="187">
        <v>42611</v>
      </c>
      <c r="K155" s="184" t="s">
        <v>2032</v>
      </c>
      <c r="L155" s="8"/>
    </row>
    <row r="156" spans="1:12" ht="15.75" customHeight="1" x14ac:dyDescent="0.25">
      <c r="A156" s="75" t="s">
        <v>326</v>
      </c>
      <c r="B156" s="75" t="s">
        <v>238</v>
      </c>
      <c r="C156" s="80" t="s">
        <v>1819</v>
      </c>
      <c r="D156" s="79">
        <v>42276</v>
      </c>
      <c r="E156" s="79">
        <f t="shared" si="13"/>
        <v>42291</v>
      </c>
      <c r="F156" s="79">
        <f t="shared" si="18"/>
        <v>42306</v>
      </c>
      <c r="G156" s="79">
        <v>42292</v>
      </c>
      <c r="H156" s="79">
        <f t="shared" si="17"/>
        <v>42382</v>
      </c>
      <c r="I156" s="163" t="s">
        <v>33</v>
      </c>
      <c r="J156" s="186">
        <v>42687</v>
      </c>
      <c r="K156" s="118" t="s">
        <v>824</v>
      </c>
      <c r="L156" s="80"/>
    </row>
    <row r="157" spans="1:12" x14ac:dyDescent="0.25">
      <c r="A157" s="137" t="s">
        <v>1831</v>
      </c>
      <c r="B157" s="137" t="s">
        <v>1833</v>
      </c>
      <c r="C157" s="80" t="s">
        <v>1825</v>
      </c>
      <c r="D157" s="79">
        <v>42278</v>
      </c>
      <c r="E157" s="79">
        <f t="shared" ref="E157:E220" si="19">IF(D157&gt;0,D157+15,"N/A")</f>
        <v>42293</v>
      </c>
      <c r="F157" s="79">
        <f t="shared" si="18"/>
        <v>42308</v>
      </c>
      <c r="G157" s="79">
        <v>42327</v>
      </c>
      <c r="H157" s="79">
        <f t="shared" si="17"/>
        <v>42417</v>
      </c>
      <c r="I157" s="163" t="s">
        <v>1720</v>
      </c>
      <c r="J157" s="186">
        <v>42453</v>
      </c>
      <c r="K157" s="80" t="s">
        <v>2019</v>
      </c>
      <c r="L157" s="80"/>
    </row>
    <row r="158" spans="1:12" x14ac:dyDescent="0.25">
      <c r="A158" s="93" t="s">
        <v>1776</v>
      </c>
      <c r="B158" s="93" t="s">
        <v>320</v>
      </c>
      <c r="C158" s="80" t="s">
        <v>1147</v>
      </c>
      <c r="D158" s="79">
        <v>42164</v>
      </c>
      <c r="E158" s="79">
        <f t="shared" si="19"/>
        <v>42179</v>
      </c>
      <c r="F158" s="79">
        <f t="shared" si="18"/>
        <v>42194</v>
      </c>
      <c r="G158" s="79">
        <v>42193</v>
      </c>
      <c r="H158" s="79">
        <f t="shared" si="17"/>
        <v>42283</v>
      </c>
      <c r="I158" s="163" t="s">
        <v>1720</v>
      </c>
      <c r="J158" s="186">
        <v>42384</v>
      </c>
      <c r="K158" s="80" t="s">
        <v>2000</v>
      </c>
      <c r="L158" s="80" t="s">
        <v>69</v>
      </c>
    </row>
    <row r="159" spans="1:12" x14ac:dyDescent="0.25">
      <c r="A159" s="93" t="s">
        <v>83</v>
      </c>
      <c r="B159" s="93" t="s">
        <v>494</v>
      </c>
      <c r="C159" s="80" t="s">
        <v>1147</v>
      </c>
      <c r="D159" s="79">
        <v>42157</v>
      </c>
      <c r="E159" s="79">
        <f t="shared" si="19"/>
        <v>42172</v>
      </c>
      <c r="F159" s="79">
        <f t="shared" si="18"/>
        <v>42187</v>
      </c>
      <c r="G159" s="79">
        <v>42192</v>
      </c>
      <c r="H159" s="79">
        <f t="shared" si="17"/>
        <v>42282</v>
      </c>
      <c r="I159" s="163" t="s">
        <v>821</v>
      </c>
      <c r="J159" s="186">
        <v>42347</v>
      </c>
      <c r="K159" s="80" t="s">
        <v>824</v>
      </c>
      <c r="L159" s="80" t="s">
        <v>69</v>
      </c>
    </row>
    <row r="160" spans="1:12" x14ac:dyDescent="0.25">
      <c r="A160" s="75" t="s">
        <v>682</v>
      </c>
      <c r="B160" s="75" t="s">
        <v>570</v>
      </c>
      <c r="C160" s="80" t="s">
        <v>1136</v>
      </c>
      <c r="D160" s="79">
        <v>42151</v>
      </c>
      <c r="E160" s="79">
        <f t="shared" si="19"/>
        <v>42166</v>
      </c>
      <c r="F160" s="79">
        <f t="shared" si="18"/>
        <v>42181</v>
      </c>
      <c r="G160" s="79">
        <v>42181</v>
      </c>
      <c r="H160" s="79">
        <f t="shared" si="17"/>
        <v>42271</v>
      </c>
      <c r="I160" s="163" t="s">
        <v>821</v>
      </c>
      <c r="J160" s="186">
        <v>42257</v>
      </c>
      <c r="K160" s="80" t="s">
        <v>824</v>
      </c>
      <c r="L160" s="80" t="s">
        <v>69</v>
      </c>
    </row>
    <row r="161" spans="1:12" s="192" customFormat="1" x14ac:dyDescent="0.25">
      <c r="A161" s="93" t="s">
        <v>1782</v>
      </c>
      <c r="B161" s="93" t="s">
        <v>234</v>
      </c>
      <c r="C161" s="80" t="s">
        <v>1147</v>
      </c>
      <c r="D161" s="79">
        <v>42157</v>
      </c>
      <c r="E161" s="79">
        <f t="shared" si="19"/>
        <v>42172</v>
      </c>
      <c r="F161" s="79">
        <f t="shared" si="18"/>
        <v>42187</v>
      </c>
      <c r="G161" s="79">
        <v>42174</v>
      </c>
      <c r="H161" s="79">
        <f t="shared" si="17"/>
        <v>42264</v>
      </c>
      <c r="I161" s="163" t="s">
        <v>854</v>
      </c>
      <c r="J161" s="186">
        <v>42395</v>
      </c>
      <c r="K161" s="80" t="s">
        <v>824</v>
      </c>
      <c r="L161" s="80" t="s">
        <v>69</v>
      </c>
    </row>
    <row r="162" spans="1:12" ht="15.75" customHeight="1" x14ac:dyDescent="0.25">
      <c r="A162" s="93" t="s">
        <v>1740</v>
      </c>
      <c r="B162" s="93" t="s">
        <v>307</v>
      </c>
      <c r="C162" s="80" t="s">
        <v>1642</v>
      </c>
      <c r="D162" s="79">
        <v>42101</v>
      </c>
      <c r="E162" s="79">
        <f t="shared" si="19"/>
        <v>42116</v>
      </c>
      <c r="F162" s="79">
        <f t="shared" si="18"/>
        <v>42131</v>
      </c>
      <c r="G162" s="79">
        <v>42118</v>
      </c>
      <c r="H162" s="79">
        <f t="shared" si="17"/>
        <v>42208</v>
      </c>
      <c r="I162" s="163" t="s">
        <v>821</v>
      </c>
      <c r="J162" s="186">
        <v>42248</v>
      </c>
      <c r="K162" s="118" t="s">
        <v>824</v>
      </c>
      <c r="L162" s="80" t="s">
        <v>69</v>
      </c>
    </row>
    <row r="163" spans="1:12" x14ac:dyDescent="0.25">
      <c r="A163" s="75" t="s">
        <v>561</v>
      </c>
      <c r="B163" s="75" t="s">
        <v>562</v>
      </c>
      <c r="C163" s="80" t="s">
        <v>1136</v>
      </c>
      <c r="D163" s="79">
        <v>42152</v>
      </c>
      <c r="E163" s="79">
        <f t="shared" si="19"/>
        <v>42167</v>
      </c>
      <c r="F163" s="79">
        <f t="shared" si="18"/>
        <v>42182</v>
      </c>
      <c r="G163" s="79">
        <v>42181</v>
      </c>
      <c r="H163" s="79">
        <f t="shared" si="17"/>
        <v>42271</v>
      </c>
      <c r="I163" s="163" t="s">
        <v>821</v>
      </c>
      <c r="J163" s="186">
        <v>42271</v>
      </c>
      <c r="K163" s="80" t="s">
        <v>824</v>
      </c>
      <c r="L163" s="80" t="s">
        <v>69</v>
      </c>
    </row>
    <row r="164" spans="1:12" x14ac:dyDescent="0.25">
      <c r="A164" s="93" t="s">
        <v>1800</v>
      </c>
      <c r="B164" s="93" t="s">
        <v>1801</v>
      </c>
      <c r="C164" s="80" t="s">
        <v>1206</v>
      </c>
      <c r="D164" s="79">
        <v>42208</v>
      </c>
      <c r="E164" s="79">
        <f t="shared" si="19"/>
        <v>42223</v>
      </c>
      <c r="F164" s="79">
        <f t="shared" si="18"/>
        <v>42238</v>
      </c>
      <c r="G164" s="79">
        <v>42230</v>
      </c>
      <c r="H164" s="79">
        <f t="shared" si="17"/>
        <v>42320</v>
      </c>
      <c r="I164" s="163" t="s">
        <v>819</v>
      </c>
      <c r="J164" s="186">
        <v>42271</v>
      </c>
      <c r="K164" s="80" t="s">
        <v>824</v>
      </c>
      <c r="L164" s="80" t="s">
        <v>69</v>
      </c>
    </row>
    <row r="165" spans="1:12" x14ac:dyDescent="0.25">
      <c r="A165" s="93" t="s">
        <v>1792</v>
      </c>
      <c r="B165" s="93" t="s">
        <v>462</v>
      </c>
      <c r="C165" s="80" t="s">
        <v>1206</v>
      </c>
      <c r="D165" s="79">
        <v>42207</v>
      </c>
      <c r="E165" s="79">
        <f t="shared" si="19"/>
        <v>42222</v>
      </c>
      <c r="F165" s="79">
        <f t="shared" si="18"/>
        <v>42237</v>
      </c>
      <c r="G165" s="79">
        <v>42240</v>
      </c>
      <c r="H165" s="92" t="s">
        <v>551</v>
      </c>
      <c r="I165" s="163" t="s">
        <v>33</v>
      </c>
      <c r="J165" s="186">
        <v>42240</v>
      </c>
      <c r="K165" s="222" t="s">
        <v>824</v>
      </c>
      <c r="L165" s="81" t="s">
        <v>69</v>
      </c>
    </row>
    <row r="166" spans="1:12" s="130" customFormat="1" x14ac:dyDescent="0.25">
      <c r="A166" s="75" t="s">
        <v>427</v>
      </c>
      <c r="B166" s="75" t="s">
        <v>463</v>
      </c>
      <c r="C166" s="80" t="s">
        <v>1842</v>
      </c>
      <c r="D166" s="79">
        <v>42340</v>
      </c>
      <c r="E166" s="79">
        <f t="shared" si="19"/>
        <v>42355</v>
      </c>
      <c r="F166" s="79">
        <f t="shared" si="18"/>
        <v>42370</v>
      </c>
      <c r="G166" s="79">
        <v>42394</v>
      </c>
      <c r="H166" s="79">
        <f>IF(G166&gt;0,G166+90,"N/A")</f>
        <v>42484</v>
      </c>
      <c r="I166" s="163" t="s">
        <v>1720</v>
      </c>
      <c r="J166" s="186">
        <v>42493</v>
      </c>
      <c r="K166" s="80" t="s">
        <v>824</v>
      </c>
      <c r="L166" s="80"/>
    </row>
    <row r="167" spans="1:12" s="130" customFormat="1" x14ac:dyDescent="0.25">
      <c r="A167" s="101" t="s">
        <v>322</v>
      </c>
      <c r="B167" s="101" t="s">
        <v>193</v>
      </c>
      <c r="C167" s="80" t="s">
        <v>1825</v>
      </c>
      <c r="D167" s="79">
        <v>42297</v>
      </c>
      <c r="E167" s="79">
        <f t="shared" si="19"/>
        <v>42312</v>
      </c>
      <c r="F167" s="79">
        <f t="shared" si="18"/>
        <v>42327</v>
      </c>
      <c r="G167" s="79">
        <v>42328</v>
      </c>
      <c r="H167" s="79">
        <v>42433</v>
      </c>
      <c r="I167" s="163" t="s">
        <v>821</v>
      </c>
      <c r="J167" s="186">
        <v>42494</v>
      </c>
      <c r="K167" s="80" t="s">
        <v>824</v>
      </c>
      <c r="L167" s="80"/>
    </row>
    <row r="168" spans="1:12" s="130" customFormat="1" x14ac:dyDescent="0.25">
      <c r="A168" s="137" t="s">
        <v>1830</v>
      </c>
      <c r="B168" s="137" t="s">
        <v>1832</v>
      </c>
      <c r="C168" s="80" t="s">
        <v>1825</v>
      </c>
      <c r="D168" s="79">
        <v>42298</v>
      </c>
      <c r="E168" s="79">
        <f t="shared" si="19"/>
        <v>42313</v>
      </c>
      <c r="F168" s="79">
        <f t="shared" si="18"/>
        <v>42328</v>
      </c>
      <c r="G168" s="79">
        <v>42331</v>
      </c>
      <c r="H168" s="79">
        <f t="shared" ref="H168:H174" si="20">IF(G168&gt;0,G168+90,"N/A")</f>
        <v>42421</v>
      </c>
      <c r="I168" s="163" t="s">
        <v>1720</v>
      </c>
      <c r="J168" s="186">
        <v>42494</v>
      </c>
      <c r="K168" s="80" t="s">
        <v>2029</v>
      </c>
      <c r="L168" s="80"/>
    </row>
    <row r="169" spans="1:12" x14ac:dyDescent="0.25">
      <c r="A169" s="75" t="s">
        <v>191</v>
      </c>
      <c r="B169" s="75" t="s">
        <v>192</v>
      </c>
      <c r="C169" s="80" t="s">
        <v>1842</v>
      </c>
      <c r="D169" s="79">
        <v>42352</v>
      </c>
      <c r="E169" s="79">
        <f t="shared" si="19"/>
        <v>42367</v>
      </c>
      <c r="F169" s="79">
        <f t="shared" si="18"/>
        <v>42382</v>
      </c>
      <c r="G169" s="79">
        <v>42394</v>
      </c>
      <c r="H169" s="79">
        <f t="shared" si="20"/>
        <v>42484</v>
      </c>
      <c r="I169" s="163" t="s">
        <v>821</v>
      </c>
      <c r="J169" s="186">
        <v>42493</v>
      </c>
      <c r="K169" s="80" t="s">
        <v>824</v>
      </c>
      <c r="L169" s="80"/>
    </row>
    <row r="170" spans="1:12" x14ac:dyDescent="0.25">
      <c r="A170" s="75" t="s">
        <v>135</v>
      </c>
      <c r="B170" s="75" t="s">
        <v>136</v>
      </c>
      <c r="C170" s="80" t="s">
        <v>1842</v>
      </c>
      <c r="D170" s="79">
        <v>42339</v>
      </c>
      <c r="E170" s="79">
        <f t="shared" si="19"/>
        <v>42354</v>
      </c>
      <c r="F170" s="79">
        <f t="shared" si="18"/>
        <v>42369</v>
      </c>
      <c r="G170" s="79">
        <v>42390</v>
      </c>
      <c r="H170" s="79">
        <f t="shared" si="20"/>
        <v>42480</v>
      </c>
      <c r="I170" s="163" t="s">
        <v>821</v>
      </c>
      <c r="J170" s="186">
        <v>42507</v>
      </c>
      <c r="K170" s="80" t="s">
        <v>824</v>
      </c>
      <c r="L170" s="80"/>
    </row>
    <row r="171" spans="1:12" x14ac:dyDescent="0.25">
      <c r="A171" s="181" t="s">
        <v>145</v>
      </c>
      <c r="B171" s="182" t="s">
        <v>146</v>
      </c>
      <c r="C171" s="80" t="s">
        <v>1136</v>
      </c>
      <c r="D171" s="79">
        <v>42142</v>
      </c>
      <c r="E171" s="79">
        <f t="shared" si="19"/>
        <v>42157</v>
      </c>
      <c r="F171" s="79">
        <f t="shared" si="18"/>
        <v>42172</v>
      </c>
      <c r="G171" s="79">
        <v>42172</v>
      </c>
      <c r="H171" s="79">
        <f t="shared" si="20"/>
        <v>42262</v>
      </c>
      <c r="I171" s="163" t="s">
        <v>33</v>
      </c>
      <c r="J171" s="186">
        <v>42286</v>
      </c>
      <c r="K171" s="80" t="s">
        <v>824</v>
      </c>
      <c r="L171" s="80" t="s">
        <v>69</v>
      </c>
    </row>
    <row r="172" spans="1:12" s="218" customFormat="1" x14ac:dyDescent="0.25">
      <c r="A172" s="59" t="s">
        <v>1109</v>
      </c>
      <c r="B172" s="59" t="s">
        <v>1847</v>
      </c>
      <c r="C172" s="8" t="s">
        <v>1842</v>
      </c>
      <c r="D172" s="16">
        <v>42353</v>
      </c>
      <c r="E172" s="16">
        <f t="shared" si="19"/>
        <v>42368</v>
      </c>
      <c r="F172" s="16">
        <f t="shared" si="18"/>
        <v>42383</v>
      </c>
      <c r="G172" s="16">
        <v>42394</v>
      </c>
      <c r="H172" s="16">
        <f t="shared" si="20"/>
        <v>42484</v>
      </c>
      <c r="I172" s="164" t="s">
        <v>1720</v>
      </c>
      <c r="J172" s="187">
        <v>42551</v>
      </c>
      <c r="K172" s="8" t="s">
        <v>859</v>
      </c>
      <c r="L172" s="8"/>
    </row>
    <row r="173" spans="1:12" x14ac:dyDescent="0.25">
      <c r="A173" s="75" t="s">
        <v>76</v>
      </c>
      <c r="B173" s="75" t="s">
        <v>321</v>
      </c>
      <c r="C173" s="80" t="s">
        <v>1318</v>
      </c>
      <c r="D173" s="79">
        <v>42074</v>
      </c>
      <c r="E173" s="79">
        <f t="shared" si="19"/>
        <v>42089</v>
      </c>
      <c r="F173" s="79">
        <f t="shared" si="18"/>
        <v>42104</v>
      </c>
      <c r="G173" s="79">
        <v>42103</v>
      </c>
      <c r="H173" s="79">
        <f t="shared" si="20"/>
        <v>42193</v>
      </c>
      <c r="I173" s="163" t="s">
        <v>821</v>
      </c>
      <c r="J173" s="186">
        <v>42186</v>
      </c>
      <c r="K173" s="80" t="s">
        <v>824</v>
      </c>
      <c r="L173" s="80" t="s">
        <v>69</v>
      </c>
    </row>
    <row r="174" spans="1:12" s="130" customFormat="1" x14ac:dyDescent="0.25">
      <c r="A174" s="75" t="s">
        <v>359</v>
      </c>
      <c r="B174" s="75" t="s">
        <v>360</v>
      </c>
      <c r="C174" s="80" t="s">
        <v>1136</v>
      </c>
      <c r="D174" s="79">
        <v>42152</v>
      </c>
      <c r="E174" s="79">
        <f t="shared" si="19"/>
        <v>42167</v>
      </c>
      <c r="F174" s="79">
        <f t="shared" si="18"/>
        <v>42182</v>
      </c>
      <c r="G174" s="79">
        <v>42181</v>
      </c>
      <c r="H174" s="79">
        <f t="shared" si="20"/>
        <v>42271</v>
      </c>
      <c r="I174" s="163" t="s">
        <v>1720</v>
      </c>
      <c r="J174" s="186">
        <v>42272</v>
      </c>
      <c r="K174" s="80" t="s">
        <v>824</v>
      </c>
      <c r="L174" s="80" t="s">
        <v>69</v>
      </c>
    </row>
    <row r="175" spans="1:12" x14ac:dyDescent="0.25">
      <c r="A175" s="93" t="s">
        <v>201</v>
      </c>
      <c r="B175" s="75" t="s">
        <v>176</v>
      </c>
      <c r="C175" s="80" t="s">
        <v>1136</v>
      </c>
      <c r="D175" s="79">
        <v>42138</v>
      </c>
      <c r="E175" s="79">
        <f t="shared" si="19"/>
        <v>42153</v>
      </c>
      <c r="F175" s="79">
        <f t="shared" si="18"/>
        <v>42168</v>
      </c>
      <c r="G175" s="79">
        <v>42157</v>
      </c>
      <c r="H175" s="79" t="s">
        <v>551</v>
      </c>
      <c r="I175" s="163" t="s">
        <v>828</v>
      </c>
      <c r="J175" s="186">
        <v>42157</v>
      </c>
      <c r="K175" s="80" t="s">
        <v>2007</v>
      </c>
      <c r="L175" s="80" t="s">
        <v>69</v>
      </c>
    </row>
    <row r="176" spans="1:12" x14ac:dyDescent="0.25">
      <c r="A176" s="7" t="s">
        <v>347</v>
      </c>
      <c r="B176" s="1" t="s">
        <v>348</v>
      </c>
      <c r="C176" s="8" t="s">
        <v>1841</v>
      </c>
      <c r="D176" s="16">
        <v>42317</v>
      </c>
      <c r="E176" s="16">
        <f t="shared" si="19"/>
        <v>42332</v>
      </c>
      <c r="F176" s="16">
        <f t="shared" si="18"/>
        <v>42347</v>
      </c>
      <c r="G176" s="16">
        <v>42356</v>
      </c>
      <c r="H176" s="16">
        <f>IF(G176&gt;0,G176+90,"N/A")</f>
        <v>42446</v>
      </c>
      <c r="I176" s="164" t="s">
        <v>1720</v>
      </c>
      <c r="J176" s="187">
        <v>42545</v>
      </c>
      <c r="K176" s="4" t="s">
        <v>824</v>
      </c>
      <c r="L176" s="8"/>
    </row>
    <row r="177" spans="1:12" s="130" customFormat="1" x14ac:dyDescent="0.25">
      <c r="A177" s="137" t="s">
        <v>1808</v>
      </c>
      <c r="B177" s="137" t="s">
        <v>1809</v>
      </c>
      <c r="C177" s="80" t="s">
        <v>1178</v>
      </c>
      <c r="D177" s="79">
        <v>42240</v>
      </c>
      <c r="E177" s="79">
        <f t="shared" si="19"/>
        <v>42255</v>
      </c>
      <c r="F177" s="79">
        <f t="shared" si="18"/>
        <v>42270</v>
      </c>
      <c r="G177" s="79">
        <v>42255</v>
      </c>
      <c r="H177" s="79">
        <f>IF(G177&gt;0,G177+90,"N/A")</f>
        <v>42345</v>
      </c>
      <c r="I177" s="163" t="s">
        <v>854</v>
      </c>
      <c r="J177" s="186">
        <v>42451</v>
      </c>
      <c r="K177" s="80" t="s">
        <v>824</v>
      </c>
      <c r="L177" s="80"/>
    </row>
    <row r="178" spans="1:12" s="130" customFormat="1" x14ac:dyDescent="0.25">
      <c r="A178" s="75" t="s">
        <v>578</v>
      </c>
      <c r="B178" s="75" t="s">
        <v>540</v>
      </c>
      <c r="C178" s="80" t="s">
        <v>1841</v>
      </c>
      <c r="D178" s="79">
        <v>42317</v>
      </c>
      <c r="E178" s="79">
        <f t="shared" si="19"/>
        <v>42332</v>
      </c>
      <c r="F178" s="79">
        <f t="shared" si="18"/>
        <v>42347</v>
      </c>
      <c r="G178" s="79">
        <v>42349</v>
      </c>
      <c r="H178" s="79">
        <v>42457</v>
      </c>
      <c r="I178" s="163" t="s">
        <v>821</v>
      </c>
      <c r="J178" s="186">
        <v>42453</v>
      </c>
      <c r="K178" s="80" t="s">
        <v>824</v>
      </c>
      <c r="L178" s="80"/>
    </row>
    <row r="179" spans="1:12" x14ac:dyDescent="0.25">
      <c r="A179" s="93" t="s">
        <v>496</v>
      </c>
      <c r="B179" s="93" t="s">
        <v>511</v>
      </c>
      <c r="C179" s="80" t="s">
        <v>1147</v>
      </c>
      <c r="D179" s="79">
        <v>42177</v>
      </c>
      <c r="E179" s="79">
        <f t="shared" si="19"/>
        <v>42192</v>
      </c>
      <c r="F179" s="79">
        <f t="shared" si="18"/>
        <v>42207</v>
      </c>
      <c r="G179" s="79">
        <v>42201</v>
      </c>
      <c r="H179" s="79">
        <f t="shared" ref="H179:H204" si="21">IF(G179&gt;0,G179+90,"N/A")</f>
        <v>42291</v>
      </c>
      <c r="I179" s="169" t="s">
        <v>33</v>
      </c>
      <c r="J179" s="186">
        <v>42269</v>
      </c>
      <c r="K179" s="81" t="s">
        <v>824</v>
      </c>
      <c r="L179" s="81" t="s">
        <v>69</v>
      </c>
    </row>
    <row r="180" spans="1:12" s="130" customFormat="1" x14ac:dyDescent="0.25">
      <c r="A180" s="93" t="s">
        <v>358</v>
      </c>
      <c r="B180" s="80" t="s">
        <v>246</v>
      </c>
      <c r="C180" s="80" t="s">
        <v>1147</v>
      </c>
      <c r="D180" s="79">
        <v>42185</v>
      </c>
      <c r="E180" s="79">
        <f t="shared" si="19"/>
        <v>42200</v>
      </c>
      <c r="F180" s="79">
        <f t="shared" si="18"/>
        <v>42215</v>
      </c>
      <c r="G180" s="79">
        <v>42200</v>
      </c>
      <c r="H180" s="79">
        <f t="shared" si="21"/>
        <v>42290</v>
      </c>
      <c r="I180" s="163" t="s">
        <v>854</v>
      </c>
      <c r="J180" s="186">
        <v>42339</v>
      </c>
      <c r="K180" s="80" t="s">
        <v>824</v>
      </c>
      <c r="L180" s="80" t="s">
        <v>69</v>
      </c>
    </row>
    <row r="181" spans="1:12" x14ac:dyDescent="0.25">
      <c r="A181" s="93" t="s">
        <v>102</v>
      </c>
      <c r="B181" s="75" t="s">
        <v>505</v>
      </c>
      <c r="C181" s="80" t="s">
        <v>1136</v>
      </c>
      <c r="D181" s="79">
        <v>42151</v>
      </c>
      <c r="E181" s="79">
        <f t="shared" si="19"/>
        <v>42166</v>
      </c>
      <c r="F181" s="79">
        <f t="shared" si="18"/>
        <v>42181</v>
      </c>
      <c r="G181" s="79">
        <v>42163</v>
      </c>
      <c r="H181" s="79">
        <f t="shared" si="21"/>
        <v>42253</v>
      </c>
      <c r="I181" s="163" t="s">
        <v>828</v>
      </c>
      <c r="J181" s="186">
        <v>42248</v>
      </c>
      <c r="K181" s="80" t="s">
        <v>824</v>
      </c>
      <c r="L181" s="80" t="s">
        <v>69</v>
      </c>
    </row>
    <row r="182" spans="1:12" s="130" customFormat="1" x14ac:dyDescent="0.25">
      <c r="A182" s="93" t="s">
        <v>3</v>
      </c>
      <c r="B182" s="93" t="s">
        <v>4</v>
      </c>
      <c r="C182" s="80" t="s">
        <v>1206</v>
      </c>
      <c r="D182" s="79">
        <v>42206</v>
      </c>
      <c r="E182" s="79">
        <f t="shared" si="19"/>
        <v>42221</v>
      </c>
      <c r="F182" s="79">
        <f t="shared" si="18"/>
        <v>42236</v>
      </c>
      <c r="G182" s="79">
        <v>42227</v>
      </c>
      <c r="H182" s="79">
        <f t="shared" si="21"/>
        <v>42317</v>
      </c>
      <c r="I182" s="163" t="s">
        <v>854</v>
      </c>
      <c r="J182" s="186">
        <v>42338</v>
      </c>
      <c r="K182" s="80" t="s">
        <v>824</v>
      </c>
      <c r="L182" s="80" t="s">
        <v>69</v>
      </c>
    </row>
    <row r="183" spans="1:12" s="130" customFormat="1" x14ac:dyDescent="0.25">
      <c r="A183" s="93" t="s">
        <v>242</v>
      </c>
      <c r="B183" s="93" t="s">
        <v>1777</v>
      </c>
      <c r="C183" s="80" t="s">
        <v>1147</v>
      </c>
      <c r="D183" s="79">
        <v>42164</v>
      </c>
      <c r="E183" s="79">
        <f t="shared" si="19"/>
        <v>42179</v>
      </c>
      <c r="F183" s="79">
        <f t="shared" si="18"/>
        <v>42194</v>
      </c>
      <c r="G183" s="79">
        <v>42187</v>
      </c>
      <c r="H183" s="79">
        <f t="shared" si="21"/>
        <v>42277</v>
      </c>
      <c r="I183" s="163" t="s">
        <v>1720</v>
      </c>
      <c r="J183" s="186">
        <v>42272</v>
      </c>
      <c r="K183" s="80" t="s">
        <v>824</v>
      </c>
      <c r="L183" s="80" t="s">
        <v>69</v>
      </c>
    </row>
    <row r="184" spans="1:12" s="130" customFormat="1" x14ac:dyDescent="0.25">
      <c r="A184" s="93" t="s">
        <v>330</v>
      </c>
      <c r="B184" s="93" t="s">
        <v>331</v>
      </c>
      <c r="C184" s="80" t="s">
        <v>1147</v>
      </c>
      <c r="D184" s="79">
        <v>42163</v>
      </c>
      <c r="E184" s="79">
        <f t="shared" si="19"/>
        <v>42178</v>
      </c>
      <c r="F184" s="79">
        <f t="shared" si="18"/>
        <v>42193</v>
      </c>
      <c r="G184" s="79">
        <v>42192</v>
      </c>
      <c r="H184" s="79">
        <f t="shared" si="21"/>
        <v>42282</v>
      </c>
      <c r="I184" s="163" t="s">
        <v>33</v>
      </c>
      <c r="J184" s="186">
        <v>42286</v>
      </c>
      <c r="K184" s="80" t="s">
        <v>824</v>
      </c>
      <c r="L184" s="80" t="s">
        <v>69</v>
      </c>
    </row>
    <row r="185" spans="1:12" s="130" customFormat="1" x14ac:dyDescent="0.25">
      <c r="A185" s="93" t="s">
        <v>254</v>
      </c>
      <c r="B185" s="93" t="s">
        <v>475</v>
      </c>
      <c r="C185" s="80" t="s">
        <v>1728</v>
      </c>
      <c r="D185" s="79">
        <v>42048</v>
      </c>
      <c r="E185" s="79">
        <f t="shared" si="19"/>
        <v>42063</v>
      </c>
      <c r="F185" s="79">
        <f t="shared" si="18"/>
        <v>42078</v>
      </c>
      <c r="G185" s="79">
        <v>42076</v>
      </c>
      <c r="H185" s="79">
        <f t="shared" si="21"/>
        <v>42166</v>
      </c>
      <c r="I185" s="169" t="s">
        <v>1720</v>
      </c>
      <c r="J185" s="186">
        <v>42499</v>
      </c>
      <c r="K185" s="80" t="s">
        <v>824</v>
      </c>
      <c r="L185" s="80" t="s">
        <v>1129</v>
      </c>
    </row>
    <row r="186" spans="1:12" s="130" customFormat="1" x14ac:dyDescent="0.25">
      <c r="A186" s="210" t="s">
        <v>476</v>
      </c>
      <c r="B186" s="210" t="s">
        <v>1721</v>
      </c>
      <c r="C186" s="160" t="s">
        <v>1728</v>
      </c>
      <c r="D186" s="161">
        <v>42046</v>
      </c>
      <c r="E186" s="161">
        <f t="shared" si="19"/>
        <v>42061</v>
      </c>
      <c r="F186" s="161">
        <f t="shared" si="18"/>
        <v>42076</v>
      </c>
      <c r="G186" s="161">
        <v>42069</v>
      </c>
      <c r="H186" s="161">
        <f t="shared" si="21"/>
        <v>42159</v>
      </c>
      <c r="I186" s="162" t="s">
        <v>857</v>
      </c>
      <c r="J186" s="185">
        <v>42139</v>
      </c>
      <c r="K186" s="160" t="s">
        <v>824</v>
      </c>
      <c r="L186" s="160" t="s">
        <v>69</v>
      </c>
    </row>
    <row r="187" spans="1:12" s="130" customFormat="1" x14ac:dyDescent="0.25">
      <c r="A187" s="1" t="s">
        <v>481</v>
      </c>
      <c r="B187" s="1" t="s">
        <v>1821</v>
      </c>
      <c r="C187" s="8" t="s">
        <v>1819</v>
      </c>
      <c r="D187" s="16">
        <v>42261</v>
      </c>
      <c r="E187" s="16">
        <f t="shared" si="19"/>
        <v>42276</v>
      </c>
      <c r="F187" s="16">
        <f t="shared" si="18"/>
        <v>42291</v>
      </c>
      <c r="G187" s="16">
        <v>42327</v>
      </c>
      <c r="H187" s="16">
        <f t="shared" si="21"/>
        <v>42417</v>
      </c>
      <c r="I187" s="164" t="s">
        <v>1824</v>
      </c>
      <c r="J187" s="187">
        <v>42573</v>
      </c>
      <c r="K187" s="214" t="s">
        <v>2024</v>
      </c>
      <c r="L187" s="8"/>
    </row>
    <row r="188" spans="1:12" x14ac:dyDescent="0.25">
      <c r="A188" s="93" t="s">
        <v>279</v>
      </c>
      <c r="B188" s="212" t="s">
        <v>172</v>
      </c>
      <c r="C188" s="80" t="s">
        <v>1206</v>
      </c>
      <c r="D188" s="79">
        <v>42207</v>
      </c>
      <c r="E188" s="79">
        <f t="shared" si="19"/>
        <v>42222</v>
      </c>
      <c r="F188" s="79">
        <f t="shared" si="18"/>
        <v>42237</v>
      </c>
      <c r="G188" s="79">
        <v>42227</v>
      </c>
      <c r="H188" s="79">
        <f t="shared" si="21"/>
        <v>42317</v>
      </c>
      <c r="I188" s="163" t="s">
        <v>854</v>
      </c>
      <c r="J188" s="186">
        <v>42338</v>
      </c>
      <c r="K188" s="80" t="s">
        <v>824</v>
      </c>
      <c r="L188" s="80" t="s">
        <v>69</v>
      </c>
    </row>
    <row r="189" spans="1:12" x14ac:dyDescent="0.25">
      <c r="A189" s="93" t="s">
        <v>264</v>
      </c>
      <c r="B189" s="93" t="s">
        <v>1724</v>
      </c>
      <c r="C189" s="80" t="s">
        <v>1728</v>
      </c>
      <c r="D189" s="79">
        <v>42060</v>
      </c>
      <c r="E189" s="79">
        <f t="shared" si="19"/>
        <v>42075</v>
      </c>
      <c r="F189" s="79">
        <f t="shared" si="18"/>
        <v>42090</v>
      </c>
      <c r="G189" s="79">
        <v>42090</v>
      </c>
      <c r="H189" s="79">
        <f t="shared" si="21"/>
        <v>42180</v>
      </c>
      <c r="I189" s="163" t="s">
        <v>33</v>
      </c>
      <c r="J189" s="186">
        <v>42269</v>
      </c>
      <c r="K189" s="80" t="s">
        <v>824</v>
      </c>
      <c r="L189" s="80" t="s">
        <v>69</v>
      </c>
    </row>
    <row r="190" spans="1:12" s="130" customFormat="1" x14ac:dyDescent="0.25">
      <c r="A190" s="75" t="s">
        <v>598</v>
      </c>
      <c r="B190" s="75" t="s">
        <v>599</v>
      </c>
      <c r="C190" s="80" t="s">
        <v>1842</v>
      </c>
      <c r="D190" s="79">
        <v>42355</v>
      </c>
      <c r="E190" s="79">
        <f t="shared" si="19"/>
        <v>42370</v>
      </c>
      <c r="F190" s="79">
        <f t="shared" si="18"/>
        <v>42385</v>
      </c>
      <c r="G190" s="79">
        <v>42411</v>
      </c>
      <c r="H190" s="79">
        <f t="shared" si="21"/>
        <v>42501</v>
      </c>
      <c r="I190" s="163" t="s">
        <v>2003</v>
      </c>
      <c r="J190" s="186">
        <v>42424</v>
      </c>
      <c r="K190" s="80" t="s">
        <v>824</v>
      </c>
      <c r="L190" s="80"/>
    </row>
    <row r="191" spans="1:12" s="130" customFormat="1" ht="15" customHeight="1" x14ac:dyDescent="0.25">
      <c r="A191" s="212" t="s">
        <v>43</v>
      </c>
      <c r="B191" s="212" t="s">
        <v>1774</v>
      </c>
      <c r="C191" s="80" t="s">
        <v>1147</v>
      </c>
      <c r="D191" s="79">
        <v>42157</v>
      </c>
      <c r="E191" s="79">
        <f t="shared" si="19"/>
        <v>42172</v>
      </c>
      <c r="F191" s="79">
        <f t="shared" si="18"/>
        <v>42187</v>
      </c>
      <c r="G191" s="79">
        <v>42186</v>
      </c>
      <c r="H191" s="79">
        <f t="shared" si="21"/>
        <v>42276</v>
      </c>
      <c r="I191" s="163" t="s">
        <v>821</v>
      </c>
      <c r="J191" s="186">
        <v>42331</v>
      </c>
      <c r="K191" s="80" t="s">
        <v>824</v>
      </c>
      <c r="L191" s="80"/>
    </row>
    <row r="192" spans="1:12" s="130" customFormat="1" x14ac:dyDescent="0.25">
      <c r="A192" s="80" t="s">
        <v>92</v>
      </c>
      <c r="B192" s="80" t="s">
        <v>1722</v>
      </c>
      <c r="C192" s="80" t="s">
        <v>1728</v>
      </c>
      <c r="D192" s="79">
        <v>42045</v>
      </c>
      <c r="E192" s="79">
        <f t="shared" si="19"/>
        <v>42060</v>
      </c>
      <c r="F192" s="79">
        <f t="shared" si="18"/>
        <v>42075</v>
      </c>
      <c r="G192" s="79">
        <v>42066</v>
      </c>
      <c r="H192" s="79">
        <f t="shared" si="21"/>
        <v>42156</v>
      </c>
      <c r="I192" s="163" t="s">
        <v>821</v>
      </c>
      <c r="J192" s="186">
        <v>42177</v>
      </c>
      <c r="K192" s="80" t="s">
        <v>824</v>
      </c>
      <c r="L192" s="80" t="s">
        <v>1129</v>
      </c>
    </row>
    <row r="193" spans="1:12" x14ac:dyDescent="0.25">
      <c r="A193" s="75" t="s">
        <v>343</v>
      </c>
      <c r="B193" s="75" t="s">
        <v>142</v>
      </c>
      <c r="C193" s="80" t="s">
        <v>1819</v>
      </c>
      <c r="D193" s="79">
        <v>42275</v>
      </c>
      <c r="E193" s="79">
        <f t="shared" si="19"/>
        <v>42290</v>
      </c>
      <c r="F193" s="79">
        <f t="shared" si="18"/>
        <v>42305</v>
      </c>
      <c r="G193" s="79">
        <v>42310</v>
      </c>
      <c r="H193" s="79">
        <f t="shared" si="21"/>
        <v>42400</v>
      </c>
      <c r="I193" s="163" t="s">
        <v>854</v>
      </c>
      <c r="J193" s="186">
        <v>42394</v>
      </c>
      <c r="K193" s="80" t="s">
        <v>824</v>
      </c>
      <c r="L193" s="80" t="s">
        <v>69</v>
      </c>
    </row>
    <row r="194" spans="1:12" x14ac:dyDescent="0.25">
      <c r="A194" s="75" t="s">
        <v>345</v>
      </c>
      <c r="B194" s="75" t="s">
        <v>440</v>
      </c>
      <c r="C194" s="80" t="s">
        <v>1318</v>
      </c>
      <c r="D194" s="79">
        <v>42073</v>
      </c>
      <c r="E194" s="79">
        <f t="shared" si="19"/>
        <v>42088</v>
      </c>
      <c r="F194" s="79">
        <f t="shared" si="18"/>
        <v>42103</v>
      </c>
      <c r="G194" s="79">
        <v>42103</v>
      </c>
      <c r="H194" s="79">
        <f t="shared" si="21"/>
        <v>42193</v>
      </c>
      <c r="I194" s="163" t="s">
        <v>821</v>
      </c>
      <c r="J194" s="186">
        <v>42242</v>
      </c>
      <c r="K194" s="80" t="s">
        <v>824</v>
      </c>
      <c r="L194" s="80" t="s">
        <v>69</v>
      </c>
    </row>
    <row r="195" spans="1:12" s="130" customFormat="1" ht="15" customHeight="1" x14ac:dyDescent="0.25">
      <c r="A195" s="93" t="s">
        <v>346</v>
      </c>
      <c r="B195" s="93" t="s">
        <v>441</v>
      </c>
      <c r="C195" s="80" t="s">
        <v>1728</v>
      </c>
      <c r="D195" s="79">
        <v>42047</v>
      </c>
      <c r="E195" s="79">
        <f t="shared" si="19"/>
        <v>42062</v>
      </c>
      <c r="F195" s="79">
        <f t="shared" si="18"/>
        <v>42077</v>
      </c>
      <c r="G195" s="79">
        <v>42069</v>
      </c>
      <c r="H195" s="79">
        <f t="shared" si="21"/>
        <v>42159</v>
      </c>
      <c r="I195" s="163" t="s">
        <v>1720</v>
      </c>
      <c r="J195" s="186">
        <v>42205</v>
      </c>
      <c r="K195" s="80" t="s">
        <v>824</v>
      </c>
      <c r="L195" s="80" t="s">
        <v>1129</v>
      </c>
    </row>
    <row r="196" spans="1:12" x14ac:dyDescent="0.25">
      <c r="A196" s="93" t="s">
        <v>604</v>
      </c>
      <c r="B196" s="93" t="s">
        <v>299</v>
      </c>
      <c r="C196" s="80" t="s">
        <v>1642</v>
      </c>
      <c r="D196" s="79">
        <v>42115</v>
      </c>
      <c r="E196" s="79">
        <f t="shared" si="19"/>
        <v>42130</v>
      </c>
      <c r="F196" s="79">
        <f t="shared" si="18"/>
        <v>42145</v>
      </c>
      <c r="G196" s="79">
        <v>42131</v>
      </c>
      <c r="H196" s="79">
        <f t="shared" si="21"/>
        <v>42221</v>
      </c>
      <c r="I196" s="163" t="s">
        <v>33</v>
      </c>
      <c r="J196" s="186">
        <v>42269</v>
      </c>
      <c r="K196" s="80" t="s">
        <v>1042</v>
      </c>
      <c r="L196" s="80" t="s">
        <v>69</v>
      </c>
    </row>
    <row r="197" spans="1:12" x14ac:dyDescent="0.25">
      <c r="A197" s="93" t="s">
        <v>665</v>
      </c>
      <c r="B197" s="93" t="s">
        <v>1723</v>
      </c>
      <c r="C197" s="80" t="s">
        <v>1728</v>
      </c>
      <c r="D197" s="79">
        <v>42060</v>
      </c>
      <c r="E197" s="79">
        <f t="shared" si="19"/>
        <v>42075</v>
      </c>
      <c r="F197" s="79">
        <f t="shared" si="18"/>
        <v>42090</v>
      </c>
      <c r="G197" s="79">
        <v>42069</v>
      </c>
      <c r="H197" s="79">
        <f t="shared" si="21"/>
        <v>42159</v>
      </c>
      <c r="I197" s="163" t="s">
        <v>854</v>
      </c>
      <c r="J197" s="186">
        <v>42187</v>
      </c>
      <c r="K197" s="80" t="s">
        <v>824</v>
      </c>
      <c r="L197" s="80" t="s">
        <v>69</v>
      </c>
    </row>
    <row r="198" spans="1:12" x14ac:dyDescent="0.25">
      <c r="A198" s="230" t="s">
        <v>66</v>
      </c>
      <c r="B198" s="236" t="s">
        <v>641</v>
      </c>
      <c r="C198" s="196" t="s">
        <v>1825</v>
      </c>
      <c r="D198" s="197">
        <v>42298</v>
      </c>
      <c r="E198" s="197">
        <f t="shared" si="19"/>
        <v>42313</v>
      </c>
      <c r="F198" s="197">
        <f t="shared" si="18"/>
        <v>42328</v>
      </c>
      <c r="G198" s="197"/>
      <c r="H198" s="197" t="str">
        <f t="shared" si="21"/>
        <v>N/A</v>
      </c>
      <c r="I198" s="183" t="s">
        <v>854</v>
      </c>
      <c r="J198" s="198"/>
      <c r="K198" s="196" t="s">
        <v>2006</v>
      </c>
      <c r="L198" s="196"/>
    </row>
    <row r="199" spans="1:12" s="130" customFormat="1" x14ac:dyDescent="0.25">
      <c r="A199" s="181" t="s">
        <v>308</v>
      </c>
      <c r="B199" s="182" t="s">
        <v>158</v>
      </c>
      <c r="C199" s="80" t="s">
        <v>1136</v>
      </c>
      <c r="D199" s="79">
        <v>42150</v>
      </c>
      <c r="E199" s="79">
        <f t="shared" si="19"/>
        <v>42165</v>
      </c>
      <c r="F199" s="79">
        <f t="shared" si="18"/>
        <v>42180</v>
      </c>
      <c r="G199" s="79">
        <v>42167</v>
      </c>
      <c r="H199" s="79">
        <f t="shared" si="21"/>
        <v>42257</v>
      </c>
      <c r="I199" s="163" t="s">
        <v>854</v>
      </c>
      <c r="J199" s="186">
        <v>42396</v>
      </c>
      <c r="K199" s="80" t="s">
        <v>824</v>
      </c>
      <c r="L199" s="80" t="s">
        <v>69</v>
      </c>
    </row>
    <row r="200" spans="1:12" s="130" customFormat="1" x14ac:dyDescent="0.25">
      <c r="A200" s="226" t="s">
        <v>309</v>
      </c>
      <c r="B200" s="213" t="s">
        <v>397</v>
      </c>
      <c r="C200" s="80" t="s">
        <v>1642</v>
      </c>
      <c r="D200" s="79">
        <v>42116</v>
      </c>
      <c r="E200" s="79">
        <f t="shared" si="19"/>
        <v>42131</v>
      </c>
      <c r="F200" s="79">
        <f t="shared" si="18"/>
        <v>42146</v>
      </c>
      <c r="G200" s="79">
        <v>42139</v>
      </c>
      <c r="H200" s="79">
        <f t="shared" si="21"/>
        <v>42229</v>
      </c>
      <c r="I200" s="163" t="s">
        <v>1720</v>
      </c>
      <c r="J200" s="186">
        <v>42216</v>
      </c>
      <c r="K200" s="80" t="s">
        <v>824</v>
      </c>
      <c r="L200" s="80" t="s">
        <v>69</v>
      </c>
    </row>
    <row r="201" spans="1:12" x14ac:dyDescent="0.25">
      <c r="A201" s="231" t="s">
        <v>310</v>
      </c>
      <c r="B201" s="213" t="s">
        <v>465</v>
      </c>
      <c r="C201" s="80" t="s">
        <v>1642</v>
      </c>
      <c r="D201" s="79">
        <v>42117</v>
      </c>
      <c r="E201" s="79">
        <f t="shared" si="19"/>
        <v>42132</v>
      </c>
      <c r="F201" s="79">
        <f t="shared" si="18"/>
        <v>42147</v>
      </c>
      <c r="G201" s="79">
        <v>42128</v>
      </c>
      <c r="H201" s="79">
        <f t="shared" si="21"/>
        <v>42218</v>
      </c>
      <c r="I201" s="163" t="s">
        <v>828</v>
      </c>
      <c r="J201" s="186">
        <v>42215</v>
      </c>
      <c r="K201" s="80" t="s">
        <v>824</v>
      </c>
      <c r="L201" s="80" t="s">
        <v>69</v>
      </c>
    </row>
    <row r="202" spans="1:12" x14ac:dyDescent="0.25">
      <c r="A202" s="93" t="s">
        <v>311</v>
      </c>
      <c r="B202" s="93" t="s">
        <v>262</v>
      </c>
      <c r="C202" s="80" t="s">
        <v>1642</v>
      </c>
      <c r="D202" s="79">
        <v>45770</v>
      </c>
      <c r="E202" s="79">
        <f t="shared" si="19"/>
        <v>45785</v>
      </c>
      <c r="F202" s="79">
        <f t="shared" si="18"/>
        <v>45800</v>
      </c>
      <c r="G202" s="79">
        <v>42131</v>
      </c>
      <c r="H202" s="79">
        <f t="shared" si="21"/>
        <v>42221</v>
      </c>
      <c r="I202" s="163" t="s">
        <v>33</v>
      </c>
      <c r="J202" s="186">
        <v>42216</v>
      </c>
      <c r="K202" s="80" t="s">
        <v>824</v>
      </c>
      <c r="L202" s="80" t="s">
        <v>69</v>
      </c>
    </row>
    <row r="203" spans="1:12" x14ac:dyDescent="0.25">
      <c r="A203" s="228" t="s">
        <v>312</v>
      </c>
      <c r="B203" s="234" t="s">
        <v>398</v>
      </c>
      <c r="C203" s="8" t="s">
        <v>1178</v>
      </c>
      <c r="D203" s="16">
        <v>42235</v>
      </c>
      <c r="E203" s="16">
        <f t="shared" si="19"/>
        <v>42250</v>
      </c>
      <c r="F203" s="16">
        <f t="shared" si="18"/>
        <v>42265</v>
      </c>
      <c r="G203" s="16">
        <v>42256</v>
      </c>
      <c r="H203" s="16">
        <f t="shared" si="21"/>
        <v>42346</v>
      </c>
      <c r="I203" s="164" t="s">
        <v>1810</v>
      </c>
      <c r="J203" s="187">
        <v>42550</v>
      </c>
      <c r="K203" s="8" t="s">
        <v>2025</v>
      </c>
      <c r="L203" s="8"/>
    </row>
    <row r="204" spans="1:12" s="130" customFormat="1" ht="14.4" customHeight="1" x14ac:dyDescent="0.25">
      <c r="A204" s="231" t="s">
        <v>213</v>
      </c>
      <c r="B204" s="213" t="s">
        <v>399</v>
      </c>
      <c r="C204" s="80" t="s">
        <v>1147</v>
      </c>
      <c r="D204" s="79">
        <v>42184</v>
      </c>
      <c r="E204" s="79">
        <f t="shared" si="19"/>
        <v>42199</v>
      </c>
      <c r="F204" s="79">
        <f t="shared" si="18"/>
        <v>42214</v>
      </c>
      <c r="G204" s="79">
        <v>42202</v>
      </c>
      <c r="H204" s="79">
        <f t="shared" si="21"/>
        <v>42292</v>
      </c>
      <c r="I204" s="163" t="s">
        <v>33</v>
      </c>
      <c r="J204" s="186">
        <v>42466</v>
      </c>
      <c r="K204" s="80" t="s">
        <v>859</v>
      </c>
      <c r="L204" s="80"/>
    </row>
    <row r="205" spans="1:12" x14ac:dyDescent="0.25">
      <c r="A205" s="93" t="s">
        <v>154</v>
      </c>
      <c r="B205" s="93" t="s">
        <v>203</v>
      </c>
      <c r="C205" s="80" t="s">
        <v>1206</v>
      </c>
      <c r="D205" s="79">
        <v>42206</v>
      </c>
      <c r="E205" s="79">
        <f t="shared" si="19"/>
        <v>42221</v>
      </c>
      <c r="F205" s="79">
        <f t="shared" si="18"/>
        <v>42236</v>
      </c>
      <c r="G205" s="79">
        <v>42241</v>
      </c>
      <c r="H205" s="79" t="s">
        <v>551</v>
      </c>
      <c r="I205" s="163" t="s">
        <v>33</v>
      </c>
      <c r="J205" s="186">
        <v>42241</v>
      </c>
      <c r="K205" s="80" t="s">
        <v>824</v>
      </c>
      <c r="L205" s="80" t="s">
        <v>69</v>
      </c>
    </row>
    <row r="206" spans="1:12" x14ac:dyDescent="0.25">
      <c r="A206" s="75" t="s">
        <v>155</v>
      </c>
      <c r="B206" s="75" t="s">
        <v>204</v>
      </c>
      <c r="C206" s="80" t="s">
        <v>1136</v>
      </c>
      <c r="D206" s="79">
        <v>42136</v>
      </c>
      <c r="E206" s="79">
        <f t="shared" si="19"/>
        <v>42151</v>
      </c>
      <c r="F206" s="79">
        <f t="shared" si="18"/>
        <v>42166</v>
      </c>
      <c r="G206" s="79">
        <v>42160</v>
      </c>
      <c r="H206" s="79" t="s">
        <v>551</v>
      </c>
      <c r="I206" s="163" t="s">
        <v>821</v>
      </c>
      <c r="J206" s="186">
        <v>42160</v>
      </c>
      <c r="K206" s="80" t="s">
        <v>824</v>
      </c>
      <c r="L206" s="80" t="s">
        <v>69</v>
      </c>
    </row>
    <row r="207" spans="1:12" x14ac:dyDescent="0.25">
      <c r="A207" s="181" t="s">
        <v>558</v>
      </c>
      <c r="B207" s="182" t="s">
        <v>1840</v>
      </c>
      <c r="C207" s="80" t="s">
        <v>1825</v>
      </c>
      <c r="D207" s="79">
        <v>42304</v>
      </c>
      <c r="E207" s="79">
        <f t="shared" si="19"/>
        <v>42319</v>
      </c>
      <c r="F207" s="79">
        <f t="shared" si="18"/>
        <v>42334</v>
      </c>
      <c r="G207" s="79">
        <v>42373</v>
      </c>
      <c r="H207" s="79">
        <f t="shared" ref="H207:H238" si="22">IF(G207&gt;0,G207+90,"N/A")</f>
        <v>42463</v>
      </c>
      <c r="I207" s="163" t="s">
        <v>33</v>
      </c>
      <c r="J207" s="186">
        <v>42405</v>
      </c>
      <c r="K207" s="81" t="s">
        <v>824</v>
      </c>
      <c r="L207" s="81" t="s">
        <v>69</v>
      </c>
    </row>
    <row r="208" spans="1:12" x14ac:dyDescent="0.25">
      <c r="A208" s="8"/>
      <c r="B208" s="8"/>
      <c r="C208" s="8"/>
      <c r="D208" s="8"/>
      <c r="E208" s="16" t="str">
        <f t="shared" si="19"/>
        <v>N/A</v>
      </c>
      <c r="F208" s="16" t="str">
        <f t="shared" si="18"/>
        <v>N/A</v>
      </c>
      <c r="G208" s="8"/>
      <c r="H208" s="8" t="str">
        <f t="shared" si="22"/>
        <v>N/A</v>
      </c>
      <c r="I208" s="164"/>
      <c r="J208" s="187"/>
      <c r="K208" s="8"/>
      <c r="L208" s="8"/>
    </row>
    <row r="209" spans="1:12" x14ac:dyDescent="0.25">
      <c r="A209" s="8"/>
      <c r="B209" s="8"/>
      <c r="C209" s="8"/>
      <c r="D209" s="8"/>
      <c r="E209" s="16" t="str">
        <f t="shared" si="19"/>
        <v>N/A</v>
      </c>
      <c r="F209" s="16" t="str">
        <f t="shared" si="18"/>
        <v>N/A</v>
      </c>
      <c r="G209" s="8"/>
      <c r="H209" s="8" t="str">
        <f t="shared" si="22"/>
        <v>N/A</v>
      </c>
      <c r="I209" s="164"/>
      <c r="J209" s="187"/>
      <c r="K209" s="8"/>
      <c r="L209" s="8"/>
    </row>
    <row r="210" spans="1:12" x14ac:dyDescent="0.25">
      <c r="A210" s="8"/>
      <c r="B210" s="8"/>
      <c r="C210" s="8"/>
      <c r="D210" s="8"/>
      <c r="E210" s="16" t="str">
        <f t="shared" si="19"/>
        <v>N/A</v>
      </c>
      <c r="F210" s="16" t="str">
        <f t="shared" si="18"/>
        <v>N/A</v>
      </c>
      <c r="G210" s="8"/>
      <c r="H210" s="8" t="str">
        <f t="shared" si="22"/>
        <v>N/A</v>
      </c>
      <c r="I210" s="164"/>
      <c r="J210" s="187"/>
      <c r="K210" s="8"/>
      <c r="L210" s="8"/>
    </row>
    <row r="211" spans="1:12" x14ac:dyDescent="0.25">
      <c r="A211" s="8"/>
      <c r="B211" s="8"/>
      <c r="C211" s="8"/>
      <c r="D211" s="8"/>
      <c r="E211" s="16" t="str">
        <f t="shared" si="19"/>
        <v>N/A</v>
      </c>
      <c r="F211" s="16" t="str">
        <f t="shared" si="18"/>
        <v>N/A</v>
      </c>
      <c r="G211" s="8"/>
      <c r="H211" s="8" t="str">
        <f t="shared" si="22"/>
        <v>N/A</v>
      </c>
      <c r="I211" s="164"/>
      <c r="J211" s="187"/>
      <c r="K211" s="8"/>
      <c r="L211" s="8"/>
    </row>
    <row r="212" spans="1:12" x14ac:dyDescent="0.25">
      <c r="A212" s="8"/>
      <c r="B212" s="8" t="s">
        <v>2001</v>
      </c>
      <c r="C212" s="8"/>
      <c r="D212" s="8"/>
      <c r="E212" s="16" t="str">
        <f t="shared" si="19"/>
        <v>N/A</v>
      </c>
      <c r="F212" s="16" t="str">
        <f t="shared" si="18"/>
        <v>N/A</v>
      </c>
      <c r="G212" s="8"/>
      <c r="H212" s="8" t="str">
        <f t="shared" si="22"/>
        <v>N/A</v>
      </c>
      <c r="I212" s="164"/>
      <c r="J212" s="187"/>
      <c r="K212" s="8"/>
      <c r="L212" s="8"/>
    </row>
    <row r="213" spans="1:12" x14ac:dyDescent="0.25">
      <c r="A213" s="8"/>
      <c r="B213" s="8"/>
      <c r="C213" s="8"/>
      <c r="D213" s="8"/>
      <c r="E213" s="16" t="str">
        <f t="shared" si="19"/>
        <v>N/A</v>
      </c>
      <c r="F213" s="16" t="str">
        <f t="shared" si="18"/>
        <v>N/A</v>
      </c>
      <c r="G213" s="8"/>
      <c r="H213" s="8" t="str">
        <f t="shared" si="22"/>
        <v>N/A</v>
      </c>
      <c r="I213" s="164"/>
      <c r="J213" s="187"/>
      <c r="K213" s="8"/>
      <c r="L213" s="8"/>
    </row>
    <row r="214" spans="1:12" x14ac:dyDescent="0.25">
      <c r="A214" s="8"/>
      <c r="B214" s="8"/>
      <c r="C214" s="8"/>
      <c r="D214" s="8"/>
      <c r="E214" s="16" t="str">
        <f t="shared" si="19"/>
        <v>N/A</v>
      </c>
      <c r="F214" s="16" t="str">
        <f t="shared" si="18"/>
        <v>N/A</v>
      </c>
      <c r="G214" s="8"/>
      <c r="H214" s="8" t="str">
        <f t="shared" si="22"/>
        <v>N/A</v>
      </c>
      <c r="I214" s="164"/>
      <c r="J214" s="187"/>
      <c r="K214" s="8"/>
      <c r="L214" s="8"/>
    </row>
    <row r="215" spans="1:12" x14ac:dyDescent="0.25">
      <c r="A215" s="8"/>
      <c r="B215" s="8"/>
      <c r="C215" s="8"/>
      <c r="D215" s="8"/>
      <c r="E215" s="16" t="str">
        <f t="shared" si="19"/>
        <v>N/A</v>
      </c>
      <c r="F215" s="16" t="str">
        <f t="shared" si="18"/>
        <v>N/A</v>
      </c>
      <c r="G215" s="8"/>
      <c r="H215" s="8" t="str">
        <f t="shared" si="22"/>
        <v>N/A</v>
      </c>
      <c r="I215" s="164"/>
      <c r="J215" s="187"/>
      <c r="K215" s="8"/>
      <c r="L215" s="8"/>
    </row>
    <row r="216" spans="1:12" x14ac:dyDescent="0.25">
      <c r="A216" s="8"/>
      <c r="B216" s="8"/>
      <c r="C216" s="8"/>
      <c r="D216" s="8"/>
      <c r="E216" s="16" t="str">
        <f t="shared" si="19"/>
        <v>N/A</v>
      </c>
      <c r="F216" s="16" t="str">
        <f t="shared" si="18"/>
        <v>N/A</v>
      </c>
      <c r="G216" s="8"/>
      <c r="H216" s="8" t="str">
        <f t="shared" si="22"/>
        <v>N/A</v>
      </c>
      <c r="I216" s="164"/>
      <c r="J216" s="187"/>
      <c r="K216" s="8"/>
      <c r="L216" s="8"/>
    </row>
    <row r="217" spans="1:12" x14ac:dyDescent="0.25">
      <c r="A217" s="8"/>
      <c r="B217" s="8"/>
      <c r="C217" s="8"/>
      <c r="D217" s="8"/>
      <c r="E217" s="8" t="str">
        <f t="shared" si="19"/>
        <v>N/A</v>
      </c>
      <c r="F217" s="8" t="str">
        <f t="shared" si="18"/>
        <v>N/A</v>
      </c>
      <c r="G217" s="8"/>
      <c r="H217" s="8" t="str">
        <f t="shared" si="22"/>
        <v>N/A</v>
      </c>
      <c r="I217" s="164"/>
      <c r="J217" s="187"/>
      <c r="K217" s="8"/>
      <c r="L217" s="8"/>
    </row>
    <row r="218" spans="1:12" x14ac:dyDescent="0.25">
      <c r="A218" s="8"/>
      <c r="B218" s="8"/>
      <c r="C218" s="8"/>
      <c r="D218" s="8"/>
      <c r="E218" s="8" t="str">
        <f t="shared" si="19"/>
        <v>N/A</v>
      </c>
      <c r="F218" s="8" t="str">
        <f t="shared" ref="F218:F281" si="23">IF(D218&gt;0,D218+30,"N/A")</f>
        <v>N/A</v>
      </c>
      <c r="G218" s="8"/>
      <c r="H218" s="8" t="str">
        <f t="shared" si="22"/>
        <v>N/A</v>
      </c>
      <c r="I218" s="164"/>
      <c r="J218" s="187"/>
      <c r="K218" s="8"/>
      <c r="L218" s="8"/>
    </row>
    <row r="219" spans="1:12" x14ac:dyDescent="0.25">
      <c r="A219" s="8"/>
      <c r="B219" s="8"/>
      <c r="C219" s="8"/>
      <c r="D219" s="8"/>
      <c r="E219" s="8" t="str">
        <f t="shared" si="19"/>
        <v>N/A</v>
      </c>
      <c r="F219" s="8" t="str">
        <f t="shared" si="23"/>
        <v>N/A</v>
      </c>
      <c r="G219" s="8"/>
      <c r="H219" s="8" t="str">
        <f t="shared" si="22"/>
        <v>N/A</v>
      </c>
      <c r="I219" s="164"/>
      <c r="J219" s="8"/>
      <c r="K219" s="8"/>
      <c r="L219" s="8"/>
    </row>
    <row r="220" spans="1:12" x14ac:dyDescent="0.25">
      <c r="A220" s="8"/>
      <c r="B220" s="8"/>
      <c r="C220" s="8"/>
      <c r="D220" s="8"/>
      <c r="E220" s="8" t="str">
        <f t="shared" si="19"/>
        <v>N/A</v>
      </c>
      <c r="F220" s="8" t="str">
        <f t="shared" si="23"/>
        <v>N/A</v>
      </c>
      <c r="G220" s="8"/>
      <c r="H220" s="8" t="str">
        <f t="shared" si="22"/>
        <v>N/A</v>
      </c>
      <c r="I220" s="164"/>
      <c r="J220" s="8"/>
      <c r="K220" s="8"/>
      <c r="L220" s="8"/>
    </row>
    <row r="221" spans="1:12" x14ac:dyDescent="0.25">
      <c r="A221" s="8"/>
      <c r="B221" s="8"/>
      <c r="C221" s="8"/>
      <c r="D221" s="8"/>
      <c r="E221" s="8" t="str">
        <f t="shared" ref="E221:E284" si="24">IF(D221&gt;0,D221+15,"N/A")</f>
        <v>N/A</v>
      </c>
      <c r="F221" s="8" t="str">
        <f t="shared" si="23"/>
        <v>N/A</v>
      </c>
      <c r="G221" s="8"/>
      <c r="H221" s="8" t="str">
        <f t="shared" si="22"/>
        <v>N/A</v>
      </c>
      <c r="I221" s="164"/>
      <c r="J221" s="8"/>
      <c r="K221" s="8"/>
      <c r="L221" s="8"/>
    </row>
    <row r="222" spans="1:12" x14ac:dyDescent="0.25">
      <c r="A222" s="8"/>
      <c r="B222" s="8"/>
      <c r="C222" s="8"/>
      <c r="D222" s="8"/>
      <c r="E222" s="8" t="str">
        <f t="shared" si="24"/>
        <v>N/A</v>
      </c>
      <c r="F222" s="8" t="str">
        <f t="shared" si="23"/>
        <v>N/A</v>
      </c>
      <c r="G222" s="8"/>
      <c r="H222" s="8" t="str">
        <f t="shared" si="22"/>
        <v>N/A</v>
      </c>
      <c r="I222" s="164"/>
      <c r="J222" s="8"/>
      <c r="K222" s="8"/>
      <c r="L222" s="8"/>
    </row>
    <row r="223" spans="1:12" x14ac:dyDescent="0.25">
      <c r="A223" s="8"/>
      <c r="B223" s="8"/>
      <c r="C223" s="8"/>
      <c r="D223" s="8"/>
      <c r="E223" s="8" t="str">
        <f t="shared" si="24"/>
        <v>N/A</v>
      </c>
      <c r="F223" s="8" t="str">
        <f t="shared" si="23"/>
        <v>N/A</v>
      </c>
      <c r="G223" s="8"/>
      <c r="H223" s="8" t="str">
        <f t="shared" si="22"/>
        <v>N/A</v>
      </c>
      <c r="I223" s="164"/>
      <c r="J223" s="8"/>
      <c r="K223" s="8"/>
      <c r="L223" s="8"/>
    </row>
    <row r="224" spans="1:12" x14ac:dyDescent="0.25">
      <c r="A224" s="8"/>
      <c r="B224" s="8"/>
      <c r="C224" s="8"/>
      <c r="D224" s="8"/>
      <c r="E224" s="8" t="str">
        <f t="shared" si="24"/>
        <v>N/A</v>
      </c>
      <c r="F224" s="8" t="str">
        <f t="shared" si="23"/>
        <v>N/A</v>
      </c>
      <c r="G224" s="8"/>
      <c r="H224" s="8" t="str">
        <f t="shared" si="22"/>
        <v>N/A</v>
      </c>
      <c r="I224" s="164"/>
      <c r="J224" s="8"/>
      <c r="K224" s="8"/>
      <c r="L224" s="8"/>
    </row>
    <row r="225" spans="1:12" x14ac:dyDescent="0.25">
      <c r="A225" s="8"/>
      <c r="B225" s="8"/>
      <c r="C225" s="8"/>
      <c r="D225" s="8"/>
      <c r="E225" s="8" t="str">
        <f t="shared" si="24"/>
        <v>N/A</v>
      </c>
      <c r="F225" s="8" t="str">
        <f t="shared" si="23"/>
        <v>N/A</v>
      </c>
      <c r="G225" s="8"/>
      <c r="H225" s="8" t="str">
        <f t="shared" si="22"/>
        <v>N/A</v>
      </c>
      <c r="I225" s="164"/>
      <c r="J225" s="8"/>
      <c r="K225" s="8"/>
      <c r="L225" s="8"/>
    </row>
    <row r="226" spans="1:12" x14ac:dyDescent="0.25">
      <c r="A226" s="8"/>
      <c r="B226" s="8"/>
      <c r="C226" s="8"/>
      <c r="D226" s="8"/>
      <c r="E226" s="8" t="str">
        <f t="shared" si="24"/>
        <v>N/A</v>
      </c>
      <c r="F226" s="8" t="str">
        <f t="shared" si="23"/>
        <v>N/A</v>
      </c>
      <c r="G226" s="8"/>
      <c r="H226" s="8" t="str">
        <f t="shared" si="22"/>
        <v>N/A</v>
      </c>
      <c r="I226" s="164"/>
      <c r="J226" s="8"/>
      <c r="K226" s="8"/>
      <c r="L226" s="8"/>
    </row>
    <row r="227" spans="1:12" x14ac:dyDescent="0.25">
      <c r="A227" s="8"/>
      <c r="B227" s="8"/>
      <c r="C227" s="8"/>
      <c r="D227" s="8"/>
      <c r="E227" s="8" t="str">
        <f t="shared" si="24"/>
        <v>N/A</v>
      </c>
      <c r="F227" s="8" t="str">
        <f t="shared" si="23"/>
        <v>N/A</v>
      </c>
      <c r="G227" s="8"/>
      <c r="H227" s="8" t="str">
        <f t="shared" si="22"/>
        <v>N/A</v>
      </c>
      <c r="I227" s="164"/>
      <c r="J227" s="8"/>
      <c r="K227" s="8"/>
      <c r="L227" s="8"/>
    </row>
    <row r="228" spans="1:12" x14ac:dyDescent="0.25">
      <c r="A228" s="8"/>
      <c r="B228" s="8"/>
      <c r="C228" s="8"/>
      <c r="D228" s="8"/>
      <c r="E228" s="8" t="str">
        <f t="shared" si="24"/>
        <v>N/A</v>
      </c>
      <c r="F228" s="8" t="str">
        <f t="shared" si="23"/>
        <v>N/A</v>
      </c>
      <c r="G228" s="8"/>
      <c r="H228" s="8" t="str">
        <f t="shared" si="22"/>
        <v>N/A</v>
      </c>
      <c r="I228" s="164"/>
      <c r="J228" s="8"/>
      <c r="K228" s="8"/>
      <c r="L228" s="8"/>
    </row>
    <row r="229" spans="1:12" x14ac:dyDescent="0.25">
      <c r="A229" s="8"/>
      <c r="B229" s="8"/>
      <c r="C229" s="8"/>
      <c r="D229" s="8"/>
      <c r="E229" s="8" t="str">
        <f t="shared" si="24"/>
        <v>N/A</v>
      </c>
      <c r="F229" s="8" t="str">
        <f t="shared" si="23"/>
        <v>N/A</v>
      </c>
      <c r="G229" s="8"/>
      <c r="H229" s="8" t="str">
        <f t="shared" si="22"/>
        <v>N/A</v>
      </c>
      <c r="I229" s="164"/>
      <c r="J229" s="8"/>
      <c r="K229" s="8"/>
      <c r="L229" s="8"/>
    </row>
    <row r="230" spans="1:12" x14ac:dyDescent="0.25">
      <c r="A230" s="8"/>
      <c r="B230" s="8"/>
      <c r="C230" s="8"/>
      <c r="D230" s="8"/>
      <c r="E230" s="8" t="str">
        <f t="shared" si="24"/>
        <v>N/A</v>
      </c>
      <c r="F230" s="8" t="str">
        <f t="shared" si="23"/>
        <v>N/A</v>
      </c>
      <c r="G230" s="8"/>
      <c r="H230" s="8" t="str">
        <f t="shared" si="22"/>
        <v>N/A</v>
      </c>
      <c r="I230" s="164"/>
      <c r="J230" s="8"/>
      <c r="K230" s="8"/>
      <c r="L230" s="8"/>
    </row>
    <row r="231" spans="1:12" x14ac:dyDescent="0.25">
      <c r="A231" s="8"/>
      <c r="B231" s="8"/>
      <c r="C231" s="8"/>
      <c r="D231" s="8"/>
      <c r="E231" s="8" t="str">
        <f t="shared" si="24"/>
        <v>N/A</v>
      </c>
      <c r="F231" s="8" t="str">
        <f t="shared" si="23"/>
        <v>N/A</v>
      </c>
      <c r="G231" s="8"/>
      <c r="H231" s="8" t="str">
        <f t="shared" si="22"/>
        <v>N/A</v>
      </c>
      <c r="I231" s="164"/>
      <c r="J231" s="8"/>
      <c r="K231" s="8"/>
      <c r="L231" s="8"/>
    </row>
    <row r="232" spans="1:12" x14ac:dyDescent="0.25">
      <c r="A232" s="8"/>
      <c r="B232" s="8"/>
      <c r="C232" s="8"/>
      <c r="D232" s="8"/>
      <c r="E232" s="8" t="str">
        <f t="shared" si="24"/>
        <v>N/A</v>
      </c>
      <c r="F232" s="8" t="str">
        <f t="shared" si="23"/>
        <v>N/A</v>
      </c>
      <c r="G232" s="8"/>
      <c r="H232" s="8" t="str">
        <f t="shared" si="22"/>
        <v>N/A</v>
      </c>
      <c r="I232" s="164"/>
      <c r="J232" s="8"/>
      <c r="K232" s="8"/>
      <c r="L232" s="8"/>
    </row>
    <row r="233" spans="1:12" x14ac:dyDescent="0.25">
      <c r="A233" s="8"/>
      <c r="B233" s="8"/>
      <c r="C233" s="8"/>
      <c r="D233" s="8"/>
      <c r="E233" s="8" t="str">
        <f t="shared" si="24"/>
        <v>N/A</v>
      </c>
      <c r="F233" s="8" t="str">
        <f t="shared" si="23"/>
        <v>N/A</v>
      </c>
      <c r="G233" s="8"/>
      <c r="H233" s="8" t="str">
        <f t="shared" si="22"/>
        <v>N/A</v>
      </c>
      <c r="I233" s="164"/>
      <c r="J233" s="8"/>
      <c r="K233" s="8"/>
      <c r="L233" s="8"/>
    </row>
    <row r="234" spans="1:12" x14ac:dyDescent="0.25">
      <c r="A234" s="8"/>
      <c r="B234" s="8"/>
      <c r="C234" s="8"/>
      <c r="D234" s="8"/>
      <c r="E234" s="8" t="str">
        <f t="shared" si="24"/>
        <v>N/A</v>
      </c>
      <c r="F234" s="8" t="str">
        <f t="shared" si="23"/>
        <v>N/A</v>
      </c>
      <c r="G234" s="8"/>
      <c r="H234" s="8" t="str">
        <f t="shared" si="22"/>
        <v>N/A</v>
      </c>
      <c r="I234" s="164"/>
      <c r="J234" s="8"/>
      <c r="K234" s="8"/>
      <c r="L234" s="8"/>
    </row>
    <row r="235" spans="1:12" x14ac:dyDescent="0.25">
      <c r="A235" s="8"/>
      <c r="B235" s="8"/>
      <c r="C235" s="8"/>
      <c r="D235" s="8"/>
      <c r="E235" s="8" t="str">
        <f t="shared" si="24"/>
        <v>N/A</v>
      </c>
      <c r="F235" s="8" t="str">
        <f t="shared" si="23"/>
        <v>N/A</v>
      </c>
      <c r="G235" s="8"/>
      <c r="H235" s="8" t="str">
        <f t="shared" si="22"/>
        <v>N/A</v>
      </c>
      <c r="I235" s="164"/>
      <c r="J235" s="8"/>
      <c r="K235" s="8"/>
      <c r="L235" s="8"/>
    </row>
    <row r="236" spans="1:12" x14ac:dyDescent="0.25">
      <c r="A236" s="8"/>
      <c r="B236" s="8"/>
      <c r="C236" s="8"/>
      <c r="D236" s="8"/>
      <c r="E236" s="8" t="str">
        <f t="shared" si="24"/>
        <v>N/A</v>
      </c>
      <c r="F236" s="8" t="str">
        <f t="shared" si="23"/>
        <v>N/A</v>
      </c>
      <c r="G236" s="8"/>
      <c r="H236" s="8" t="str">
        <f t="shared" si="22"/>
        <v>N/A</v>
      </c>
      <c r="I236" s="164"/>
      <c r="J236" s="8"/>
      <c r="K236" s="8"/>
      <c r="L236" s="8"/>
    </row>
    <row r="237" spans="1:12" x14ac:dyDescent="0.25">
      <c r="A237" s="8"/>
      <c r="B237" s="8"/>
      <c r="C237" s="8"/>
      <c r="D237" s="8"/>
      <c r="E237" s="8" t="str">
        <f t="shared" si="24"/>
        <v>N/A</v>
      </c>
      <c r="F237" s="8" t="str">
        <f t="shared" si="23"/>
        <v>N/A</v>
      </c>
      <c r="G237" s="8"/>
      <c r="H237" s="8" t="str">
        <f t="shared" si="22"/>
        <v>N/A</v>
      </c>
      <c r="I237" s="164"/>
      <c r="J237" s="8"/>
      <c r="K237" s="8"/>
      <c r="L237" s="8"/>
    </row>
    <row r="238" spans="1:12" x14ac:dyDescent="0.25">
      <c r="A238" s="8"/>
      <c r="B238" s="8"/>
      <c r="C238" s="8"/>
      <c r="D238" s="8"/>
      <c r="E238" s="8" t="str">
        <f t="shared" si="24"/>
        <v>N/A</v>
      </c>
      <c r="F238" s="8" t="str">
        <f t="shared" si="23"/>
        <v>N/A</v>
      </c>
      <c r="G238" s="8"/>
      <c r="H238" s="8" t="str">
        <f t="shared" si="22"/>
        <v>N/A</v>
      </c>
      <c r="I238" s="164"/>
      <c r="J238" s="8"/>
      <c r="K238" s="8"/>
      <c r="L238" s="8"/>
    </row>
    <row r="239" spans="1:12" x14ac:dyDescent="0.25">
      <c r="A239" s="8"/>
      <c r="B239" s="8"/>
      <c r="C239" s="8"/>
      <c r="D239" s="8"/>
      <c r="E239" s="8" t="str">
        <f t="shared" si="24"/>
        <v>N/A</v>
      </c>
      <c r="F239" s="8" t="str">
        <f t="shared" si="23"/>
        <v>N/A</v>
      </c>
      <c r="G239" s="8"/>
      <c r="H239" s="8" t="str">
        <f t="shared" ref="H239:H270" si="25">IF(G239&gt;0,G239+90,"N/A")</f>
        <v>N/A</v>
      </c>
      <c r="I239" s="164"/>
      <c r="J239" s="8"/>
      <c r="K239" s="8"/>
      <c r="L239" s="8"/>
    </row>
    <row r="240" spans="1:12" x14ac:dyDescent="0.25">
      <c r="A240" s="8"/>
      <c r="B240" s="8"/>
      <c r="C240" s="8"/>
      <c r="D240" s="8"/>
      <c r="E240" s="8" t="str">
        <f t="shared" si="24"/>
        <v>N/A</v>
      </c>
      <c r="F240" s="8" t="str">
        <f t="shared" si="23"/>
        <v>N/A</v>
      </c>
      <c r="G240" s="8"/>
      <c r="H240" s="8" t="str">
        <f t="shared" si="25"/>
        <v>N/A</v>
      </c>
      <c r="I240" s="164"/>
      <c r="J240" s="8"/>
      <c r="K240" s="8"/>
      <c r="L240" s="8"/>
    </row>
    <row r="241" spans="1:12" x14ac:dyDescent="0.25">
      <c r="A241" s="8"/>
      <c r="B241" s="8"/>
      <c r="C241" s="8"/>
      <c r="D241" s="8"/>
      <c r="E241" s="8" t="str">
        <f t="shared" si="24"/>
        <v>N/A</v>
      </c>
      <c r="F241" s="8" t="str">
        <f t="shared" si="23"/>
        <v>N/A</v>
      </c>
      <c r="G241" s="8"/>
      <c r="H241" s="8" t="str">
        <f t="shared" si="25"/>
        <v>N/A</v>
      </c>
      <c r="I241" s="164"/>
      <c r="J241" s="8"/>
      <c r="K241" s="8"/>
      <c r="L241" s="8"/>
    </row>
    <row r="242" spans="1:12" x14ac:dyDescent="0.25">
      <c r="A242" s="8"/>
      <c r="B242" s="8"/>
      <c r="C242" s="8"/>
      <c r="D242" s="8"/>
      <c r="E242" s="8" t="str">
        <f t="shared" si="24"/>
        <v>N/A</v>
      </c>
      <c r="F242" s="8" t="str">
        <f t="shared" si="23"/>
        <v>N/A</v>
      </c>
      <c r="G242" s="8"/>
      <c r="H242" s="8" t="str">
        <f t="shared" si="25"/>
        <v>N/A</v>
      </c>
      <c r="I242" s="164"/>
      <c r="J242" s="8"/>
      <c r="K242" s="8"/>
      <c r="L242" s="8"/>
    </row>
    <row r="243" spans="1:12" x14ac:dyDescent="0.25">
      <c r="A243" s="8"/>
      <c r="B243" s="8"/>
      <c r="C243" s="8"/>
      <c r="D243" s="8"/>
      <c r="E243" s="8" t="str">
        <f t="shared" si="24"/>
        <v>N/A</v>
      </c>
      <c r="F243" s="8" t="str">
        <f t="shared" si="23"/>
        <v>N/A</v>
      </c>
      <c r="G243" s="8"/>
      <c r="H243" s="8" t="str">
        <f t="shared" si="25"/>
        <v>N/A</v>
      </c>
      <c r="I243" s="164"/>
      <c r="J243" s="8"/>
      <c r="K243" s="8"/>
      <c r="L243" s="8"/>
    </row>
    <row r="244" spans="1:12" x14ac:dyDescent="0.25">
      <c r="A244" s="8"/>
      <c r="B244" s="8"/>
      <c r="C244" s="8"/>
      <c r="D244" s="8"/>
      <c r="E244" s="8" t="str">
        <f t="shared" si="24"/>
        <v>N/A</v>
      </c>
      <c r="F244" s="8" t="str">
        <f t="shared" si="23"/>
        <v>N/A</v>
      </c>
      <c r="G244" s="8"/>
      <c r="H244" s="8" t="str">
        <f t="shared" si="25"/>
        <v>N/A</v>
      </c>
      <c r="I244" s="164"/>
      <c r="J244" s="8"/>
      <c r="K244" s="8"/>
      <c r="L244" s="8"/>
    </row>
    <row r="245" spans="1:12" x14ac:dyDescent="0.25">
      <c r="A245" s="8"/>
      <c r="B245" s="8"/>
      <c r="C245" s="8"/>
      <c r="D245" s="8"/>
      <c r="E245" s="8" t="str">
        <f t="shared" si="24"/>
        <v>N/A</v>
      </c>
      <c r="F245" s="8" t="str">
        <f t="shared" si="23"/>
        <v>N/A</v>
      </c>
      <c r="G245" s="8"/>
      <c r="H245" s="8" t="str">
        <f t="shared" si="25"/>
        <v>N/A</v>
      </c>
      <c r="I245" s="164"/>
      <c r="J245" s="8"/>
      <c r="K245" s="8"/>
      <c r="L245" s="8"/>
    </row>
    <row r="246" spans="1:12" x14ac:dyDescent="0.25">
      <c r="A246" s="8"/>
      <c r="B246" s="8"/>
      <c r="C246" s="8"/>
      <c r="D246" s="8"/>
      <c r="E246" s="8" t="str">
        <f t="shared" si="24"/>
        <v>N/A</v>
      </c>
      <c r="F246" s="8" t="str">
        <f t="shared" si="23"/>
        <v>N/A</v>
      </c>
      <c r="G246" s="8"/>
      <c r="H246" s="8" t="str">
        <f t="shared" si="25"/>
        <v>N/A</v>
      </c>
      <c r="I246" s="164"/>
      <c r="J246" s="8"/>
      <c r="K246" s="8"/>
      <c r="L246" s="8"/>
    </row>
    <row r="247" spans="1:12" x14ac:dyDescent="0.25">
      <c r="A247" s="8"/>
      <c r="B247" s="8"/>
      <c r="C247" s="8"/>
      <c r="D247" s="8"/>
      <c r="E247" s="8" t="str">
        <f t="shared" si="24"/>
        <v>N/A</v>
      </c>
      <c r="F247" s="8" t="str">
        <f t="shared" si="23"/>
        <v>N/A</v>
      </c>
      <c r="G247" s="8"/>
      <c r="H247" s="8" t="str">
        <f t="shared" si="25"/>
        <v>N/A</v>
      </c>
      <c r="I247" s="164"/>
      <c r="J247" s="8"/>
      <c r="K247" s="8"/>
      <c r="L247" s="8"/>
    </row>
    <row r="248" spans="1:12" x14ac:dyDescent="0.25">
      <c r="A248" s="8"/>
      <c r="B248" s="8"/>
      <c r="C248" s="8"/>
      <c r="D248" s="8"/>
      <c r="E248" s="8" t="str">
        <f t="shared" si="24"/>
        <v>N/A</v>
      </c>
      <c r="F248" s="8" t="str">
        <f t="shared" si="23"/>
        <v>N/A</v>
      </c>
      <c r="G248" s="8"/>
      <c r="H248" s="8" t="str">
        <f t="shared" si="25"/>
        <v>N/A</v>
      </c>
      <c r="I248" s="164"/>
      <c r="J248" s="8"/>
      <c r="K248" s="8"/>
      <c r="L248" s="8"/>
    </row>
    <row r="249" spans="1:12" x14ac:dyDescent="0.25">
      <c r="A249" s="8"/>
      <c r="B249" s="8"/>
      <c r="C249" s="8"/>
      <c r="D249" s="8"/>
      <c r="E249" s="8" t="str">
        <f t="shared" si="24"/>
        <v>N/A</v>
      </c>
      <c r="F249" s="8" t="str">
        <f t="shared" si="23"/>
        <v>N/A</v>
      </c>
      <c r="G249" s="8"/>
      <c r="H249" s="8" t="str">
        <f t="shared" si="25"/>
        <v>N/A</v>
      </c>
      <c r="I249" s="164"/>
      <c r="J249" s="8"/>
      <c r="K249" s="8"/>
      <c r="L249" s="8"/>
    </row>
    <row r="250" spans="1:12" x14ac:dyDescent="0.25">
      <c r="A250" s="8"/>
      <c r="B250" s="8"/>
      <c r="C250" s="8"/>
      <c r="D250" s="8"/>
      <c r="E250" s="8" t="str">
        <f t="shared" si="24"/>
        <v>N/A</v>
      </c>
      <c r="F250" s="8" t="str">
        <f t="shared" si="23"/>
        <v>N/A</v>
      </c>
      <c r="G250" s="8"/>
      <c r="H250" s="8" t="str">
        <f t="shared" si="25"/>
        <v>N/A</v>
      </c>
      <c r="I250" s="164"/>
      <c r="J250" s="8"/>
      <c r="K250" s="8"/>
      <c r="L250" s="8"/>
    </row>
    <row r="251" spans="1:12" x14ac:dyDescent="0.25">
      <c r="A251" s="8"/>
      <c r="B251" s="8"/>
      <c r="C251" s="8"/>
      <c r="D251" s="8"/>
      <c r="E251" s="8" t="str">
        <f t="shared" si="24"/>
        <v>N/A</v>
      </c>
      <c r="F251" s="8" t="str">
        <f t="shared" si="23"/>
        <v>N/A</v>
      </c>
      <c r="G251" s="8"/>
      <c r="H251" s="8" t="str">
        <f t="shared" si="25"/>
        <v>N/A</v>
      </c>
      <c r="I251" s="164"/>
      <c r="J251" s="8"/>
      <c r="K251" s="8"/>
      <c r="L251" s="8"/>
    </row>
    <row r="252" spans="1:12" x14ac:dyDescent="0.25">
      <c r="A252" s="8"/>
      <c r="B252" s="8"/>
      <c r="C252" s="8"/>
      <c r="D252" s="8"/>
      <c r="E252" s="8" t="str">
        <f t="shared" si="24"/>
        <v>N/A</v>
      </c>
      <c r="F252" s="8" t="str">
        <f t="shared" si="23"/>
        <v>N/A</v>
      </c>
      <c r="G252" s="8"/>
      <c r="H252" s="8" t="str">
        <f t="shared" si="25"/>
        <v>N/A</v>
      </c>
      <c r="I252" s="164"/>
      <c r="J252" s="8"/>
      <c r="K252" s="8"/>
      <c r="L252" s="8"/>
    </row>
    <row r="253" spans="1:12" x14ac:dyDescent="0.25">
      <c r="A253" s="8"/>
      <c r="B253" s="8"/>
      <c r="C253" s="8"/>
      <c r="D253" s="8"/>
      <c r="E253" s="8" t="str">
        <f t="shared" si="24"/>
        <v>N/A</v>
      </c>
      <c r="F253" s="8" t="str">
        <f t="shared" si="23"/>
        <v>N/A</v>
      </c>
      <c r="G253" s="8"/>
      <c r="H253" s="8" t="str">
        <f t="shared" si="25"/>
        <v>N/A</v>
      </c>
      <c r="I253" s="164"/>
      <c r="J253" s="8"/>
      <c r="K253" s="8"/>
      <c r="L253" s="8"/>
    </row>
    <row r="254" spans="1:12" x14ac:dyDescent="0.25">
      <c r="A254" s="8"/>
      <c r="B254" s="8"/>
      <c r="C254" s="8"/>
      <c r="D254" s="8"/>
      <c r="E254" s="8" t="str">
        <f t="shared" si="24"/>
        <v>N/A</v>
      </c>
      <c r="F254" s="8" t="str">
        <f t="shared" si="23"/>
        <v>N/A</v>
      </c>
      <c r="G254" s="8"/>
      <c r="H254" s="8" t="str">
        <f t="shared" si="25"/>
        <v>N/A</v>
      </c>
      <c r="I254" s="164"/>
      <c r="J254" s="8"/>
      <c r="K254" s="8"/>
      <c r="L254" s="8"/>
    </row>
    <row r="255" spans="1:12" x14ac:dyDescent="0.25">
      <c r="A255" s="8"/>
      <c r="B255" s="8"/>
      <c r="C255" s="8"/>
      <c r="D255" s="8"/>
      <c r="E255" s="8" t="str">
        <f t="shared" si="24"/>
        <v>N/A</v>
      </c>
      <c r="F255" s="8" t="str">
        <f t="shared" si="23"/>
        <v>N/A</v>
      </c>
      <c r="G255" s="8"/>
      <c r="H255" s="8" t="str">
        <f t="shared" si="25"/>
        <v>N/A</v>
      </c>
      <c r="I255" s="164"/>
      <c r="J255" s="8"/>
      <c r="K255" s="8"/>
      <c r="L255" s="8"/>
    </row>
    <row r="256" spans="1:12" x14ac:dyDescent="0.25">
      <c r="A256" s="8"/>
      <c r="B256" s="8"/>
      <c r="C256" s="8"/>
      <c r="D256" s="8"/>
      <c r="E256" s="8" t="str">
        <f t="shared" si="24"/>
        <v>N/A</v>
      </c>
      <c r="F256" s="8" t="str">
        <f t="shared" si="23"/>
        <v>N/A</v>
      </c>
      <c r="G256" s="8"/>
      <c r="H256" s="8" t="str">
        <f t="shared" si="25"/>
        <v>N/A</v>
      </c>
      <c r="I256" s="164"/>
      <c r="J256" s="8"/>
      <c r="K256" s="8"/>
      <c r="L256" s="8"/>
    </row>
    <row r="257" spans="1:12" x14ac:dyDescent="0.25">
      <c r="A257" s="8"/>
      <c r="B257" s="8"/>
      <c r="C257" s="8"/>
      <c r="D257" s="8"/>
      <c r="E257" s="8" t="str">
        <f t="shared" si="24"/>
        <v>N/A</v>
      </c>
      <c r="F257" s="8" t="str">
        <f t="shared" si="23"/>
        <v>N/A</v>
      </c>
      <c r="G257" s="8"/>
      <c r="H257" s="8" t="str">
        <f t="shared" si="25"/>
        <v>N/A</v>
      </c>
      <c r="I257" s="164"/>
      <c r="J257" s="8"/>
      <c r="K257" s="8"/>
      <c r="L257" s="8"/>
    </row>
    <row r="258" spans="1:12" x14ac:dyDescent="0.25">
      <c r="A258" s="8"/>
      <c r="B258" s="8"/>
      <c r="C258" s="8"/>
      <c r="D258" s="8"/>
      <c r="E258" s="8" t="str">
        <f t="shared" si="24"/>
        <v>N/A</v>
      </c>
      <c r="F258" s="8" t="str">
        <f t="shared" si="23"/>
        <v>N/A</v>
      </c>
      <c r="G258" s="8"/>
      <c r="H258" s="8" t="str">
        <f t="shared" si="25"/>
        <v>N/A</v>
      </c>
      <c r="I258" s="164"/>
      <c r="J258" s="8"/>
      <c r="K258" s="8"/>
      <c r="L258" s="8"/>
    </row>
    <row r="259" spans="1:12" x14ac:dyDescent="0.25">
      <c r="A259" s="8"/>
      <c r="B259" s="8"/>
      <c r="C259" s="8"/>
      <c r="D259" s="8"/>
      <c r="E259" s="8" t="str">
        <f t="shared" si="24"/>
        <v>N/A</v>
      </c>
      <c r="F259" s="8" t="str">
        <f t="shared" si="23"/>
        <v>N/A</v>
      </c>
      <c r="G259" s="8"/>
      <c r="H259" s="8" t="str">
        <f t="shared" si="25"/>
        <v>N/A</v>
      </c>
      <c r="I259" s="164"/>
      <c r="J259" s="8"/>
      <c r="K259" s="8"/>
      <c r="L259" s="8"/>
    </row>
    <row r="260" spans="1:12" x14ac:dyDescent="0.25">
      <c r="A260" s="8"/>
      <c r="B260" s="8"/>
      <c r="C260" s="8"/>
      <c r="D260" s="8"/>
      <c r="E260" s="8" t="str">
        <f t="shared" si="24"/>
        <v>N/A</v>
      </c>
      <c r="F260" s="8" t="str">
        <f t="shared" si="23"/>
        <v>N/A</v>
      </c>
      <c r="G260" s="8"/>
      <c r="H260" s="8" t="str">
        <f t="shared" si="25"/>
        <v>N/A</v>
      </c>
      <c r="I260" s="164"/>
      <c r="J260" s="8"/>
      <c r="K260" s="8"/>
      <c r="L260" s="8"/>
    </row>
    <row r="261" spans="1:12" x14ac:dyDescent="0.25">
      <c r="A261" s="8"/>
      <c r="B261" s="8"/>
      <c r="C261" s="8"/>
      <c r="D261" s="8"/>
      <c r="E261" s="8" t="str">
        <f t="shared" si="24"/>
        <v>N/A</v>
      </c>
      <c r="F261" s="8" t="str">
        <f t="shared" si="23"/>
        <v>N/A</v>
      </c>
      <c r="G261" s="8"/>
      <c r="H261" s="8" t="str">
        <f t="shared" si="25"/>
        <v>N/A</v>
      </c>
      <c r="I261" s="164"/>
      <c r="J261" s="8"/>
      <c r="K261" s="8"/>
      <c r="L261" s="8"/>
    </row>
    <row r="262" spans="1:12" x14ac:dyDescent="0.25">
      <c r="A262" s="8"/>
      <c r="B262" s="8"/>
      <c r="C262" s="8"/>
      <c r="D262" s="8"/>
      <c r="E262" s="8" t="str">
        <f t="shared" si="24"/>
        <v>N/A</v>
      </c>
      <c r="F262" s="8" t="str">
        <f t="shared" si="23"/>
        <v>N/A</v>
      </c>
      <c r="G262" s="8"/>
      <c r="H262" s="8" t="str">
        <f t="shared" si="25"/>
        <v>N/A</v>
      </c>
      <c r="I262" s="164"/>
      <c r="J262" s="8"/>
      <c r="K262" s="8"/>
      <c r="L262" s="8"/>
    </row>
    <row r="263" spans="1:12" x14ac:dyDescent="0.25">
      <c r="A263" s="8"/>
      <c r="B263" s="8"/>
      <c r="C263" s="8"/>
      <c r="D263" s="8"/>
      <c r="E263" s="8" t="str">
        <f t="shared" si="24"/>
        <v>N/A</v>
      </c>
      <c r="F263" s="8" t="str">
        <f t="shared" si="23"/>
        <v>N/A</v>
      </c>
      <c r="G263" s="8"/>
      <c r="H263" s="8" t="str">
        <f t="shared" si="25"/>
        <v>N/A</v>
      </c>
      <c r="I263" s="164"/>
      <c r="J263" s="8"/>
      <c r="K263" s="8"/>
      <c r="L263" s="8"/>
    </row>
    <row r="264" spans="1:12" x14ac:dyDescent="0.25">
      <c r="A264" s="8"/>
      <c r="B264" s="8"/>
      <c r="C264" s="8"/>
      <c r="D264" s="8"/>
      <c r="E264" s="8" t="str">
        <f t="shared" si="24"/>
        <v>N/A</v>
      </c>
      <c r="F264" s="8" t="str">
        <f t="shared" si="23"/>
        <v>N/A</v>
      </c>
      <c r="G264" s="8"/>
      <c r="H264" s="8" t="str">
        <f t="shared" si="25"/>
        <v>N/A</v>
      </c>
      <c r="I264" s="164"/>
      <c r="J264" s="8"/>
      <c r="K264" s="8"/>
      <c r="L264" s="8"/>
    </row>
    <row r="265" spans="1:12" x14ac:dyDescent="0.25">
      <c r="A265" s="8"/>
      <c r="B265" s="8"/>
      <c r="C265" s="8"/>
      <c r="D265" s="8"/>
      <c r="E265" s="8" t="str">
        <f t="shared" si="24"/>
        <v>N/A</v>
      </c>
      <c r="F265" s="8" t="str">
        <f t="shared" si="23"/>
        <v>N/A</v>
      </c>
      <c r="G265" s="8"/>
      <c r="H265" s="8" t="str">
        <f t="shared" si="25"/>
        <v>N/A</v>
      </c>
      <c r="I265" s="164"/>
      <c r="J265" s="8"/>
      <c r="K265" s="8"/>
      <c r="L265" s="8"/>
    </row>
    <row r="266" spans="1:12" x14ac:dyDescent="0.25">
      <c r="A266" s="8"/>
      <c r="B266" s="8"/>
      <c r="C266" s="8"/>
      <c r="D266" s="8"/>
      <c r="E266" s="8" t="str">
        <f t="shared" si="24"/>
        <v>N/A</v>
      </c>
      <c r="F266" s="8" t="str">
        <f t="shared" si="23"/>
        <v>N/A</v>
      </c>
      <c r="G266" s="8"/>
      <c r="H266" s="8" t="str">
        <f t="shared" si="25"/>
        <v>N/A</v>
      </c>
      <c r="I266" s="164"/>
      <c r="J266" s="8"/>
      <c r="K266" s="8"/>
      <c r="L266" s="8"/>
    </row>
    <row r="267" spans="1:12" x14ac:dyDescent="0.25">
      <c r="A267" s="8"/>
      <c r="B267" s="8"/>
      <c r="C267" s="8"/>
      <c r="D267" s="8"/>
      <c r="E267" s="8" t="str">
        <f t="shared" si="24"/>
        <v>N/A</v>
      </c>
      <c r="F267" s="8" t="str">
        <f t="shared" si="23"/>
        <v>N/A</v>
      </c>
      <c r="G267" s="8"/>
      <c r="H267" s="8" t="str">
        <f t="shared" si="25"/>
        <v>N/A</v>
      </c>
      <c r="I267" s="164"/>
      <c r="J267" s="8"/>
      <c r="K267" s="8"/>
      <c r="L267" s="8"/>
    </row>
    <row r="268" spans="1:12" x14ac:dyDescent="0.25">
      <c r="A268" s="8"/>
      <c r="B268" s="8"/>
      <c r="C268" s="8"/>
      <c r="D268" s="8"/>
      <c r="E268" s="8" t="str">
        <f t="shared" si="24"/>
        <v>N/A</v>
      </c>
      <c r="F268" s="8" t="str">
        <f t="shared" si="23"/>
        <v>N/A</v>
      </c>
      <c r="G268" s="8"/>
      <c r="H268" s="8" t="str">
        <f t="shared" si="25"/>
        <v>N/A</v>
      </c>
      <c r="I268" s="164"/>
      <c r="J268" s="8"/>
      <c r="K268" s="8"/>
      <c r="L268" s="8"/>
    </row>
    <row r="269" spans="1:12" x14ac:dyDescent="0.25">
      <c r="A269" s="8"/>
      <c r="B269" s="8"/>
      <c r="C269" s="8"/>
      <c r="D269" s="8"/>
      <c r="E269" s="8" t="str">
        <f t="shared" si="24"/>
        <v>N/A</v>
      </c>
      <c r="F269" s="8" t="str">
        <f t="shared" si="23"/>
        <v>N/A</v>
      </c>
      <c r="G269" s="8"/>
      <c r="H269" s="8" t="str">
        <f t="shared" si="25"/>
        <v>N/A</v>
      </c>
      <c r="I269" s="164"/>
      <c r="J269" s="8"/>
      <c r="K269" s="8"/>
      <c r="L269" s="8"/>
    </row>
    <row r="270" spans="1:12" x14ac:dyDescent="0.25">
      <c r="A270" s="8"/>
      <c r="B270" s="8"/>
      <c r="C270" s="8"/>
      <c r="D270" s="8"/>
      <c r="E270" s="8" t="str">
        <f t="shared" si="24"/>
        <v>N/A</v>
      </c>
      <c r="F270" s="8" t="str">
        <f t="shared" si="23"/>
        <v>N/A</v>
      </c>
      <c r="G270" s="8"/>
      <c r="H270" s="8" t="str">
        <f t="shared" si="25"/>
        <v>N/A</v>
      </c>
      <c r="I270" s="164"/>
      <c r="J270" s="8"/>
      <c r="K270" s="8"/>
      <c r="L270" s="8"/>
    </row>
    <row r="271" spans="1:12" x14ac:dyDescent="0.25">
      <c r="A271" s="8"/>
      <c r="B271" s="8"/>
      <c r="C271" s="8"/>
      <c r="D271" s="8"/>
      <c r="E271" s="8" t="str">
        <f t="shared" si="24"/>
        <v>N/A</v>
      </c>
      <c r="F271" s="8" t="str">
        <f t="shared" si="23"/>
        <v>N/A</v>
      </c>
      <c r="G271" s="8"/>
      <c r="H271" s="8" t="str">
        <f t="shared" ref="H271:H302" si="26">IF(G271&gt;0,G271+90,"N/A")</f>
        <v>N/A</v>
      </c>
      <c r="I271" s="164"/>
      <c r="J271" s="8"/>
      <c r="K271" s="8"/>
      <c r="L271" s="8"/>
    </row>
    <row r="272" spans="1:12" x14ac:dyDescent="0.25">
      <c r="A272" s="8"/>
      <c r="B272" s="8"/>
      <c r="C272" s="8"/>
      <c r="D272" s="8"/>
      <c r="E272" s="8" t="str">
        <f t="shared" si="24"/>
        <v>N/A</v>
      </c>
      <c r="F272" s="8" t="str">
        <f t="shared" si="23"/>
        <v>N/A</v>
      </c>
      <c r="G272" s="8"/>
      <c r="H272" s="8" t="str">
        <f t="shared" si="26"/>
        <v>N/A</v>
      </c>
      <c r="I272" s="164"/>
      <c r="J272" s="8"/>
      <c r="K272" s="8"/>
      <c r="L272" s="8"/>
    </row>
    <row r="273" spans="1:12" x14ac:dyDescent="0.25">
      <c r="A273" s="8"/>
      <c r="B273" s="8"/>
      <c r="C273" s="8"/>
      <c r="D273" s="8"/>
      <c r="E273" s="8" t="str">
        <f t="shared" si="24"/>
        <v>N/A</v>
      </c>
      <c r="F273" s="8" t="str">
        <f t="shared" si="23"/>
        <v>N/A</v>
      </c>
      <c r="G273" s="8"/>
      <c r="H273" s="8" t="str">
        <f t="shared" si="26"/>
        <v>N/A</v>
      </c>
      <c r="I273" s="164"/>
      <c r="J273" s="8"/>
      <c r="K273" s="8"/>
      <c r="L273" s="8"/>
    </row>
    <row r="274" spans="1:12" x14ac:dyDescent="0.25">
      <c r="A274" s="8"/>
      <c r="B274" s="8"/>
      <c r="C274" s="8"/>
      <c r="D274" s="8"/>
      <c r="E274" s="8" t="str">
        <f t="shared" si="24"/>
        <v>N/A</v>
      </c>
      <c r="F274" s="8" t="str">
        <f t="shared" si="23"/>
        <v>N/A</v>
      </c>
      <c r="G274" s="8"/>
      <c r="H274" s="8" t="str">
        <f t="shared" si="26"/>
        <v>N/A</v>
      </c>
      <c r="I274" s="164"/>
      <c r="J274" s="8"/>
      <c r="K274" s="8"/>
      <c r="L274" s="8"/>
    </row>
    <row r="275" spans="1:12" x14ac:dyDescent="0.25">
      <c r="A275" s="8"/>
      <c r="B275" s="8"/>
      <c r="C275" s="8"/>
      <c r="D275" s="8"/>
      <c r="E275" s="8" t="str">
        <f t="shared" si="24"/>
        <v>N/A</v>
      </c>
      <c r="F275" s="8" t="str">
        <f t="shared" si="23"/>
        <v>N/A</v>
      </c>
      <c r="G275" s="8"/>
      <c r="H275" s="8" t="str">
        <f t="shared" si="26"/>
        <v>N/A</v>
      </c>
      <c r="I275" s="164"/>
      <c r="J275" s="8"/>
      <c r="K275" s="8"/>
      <c r="L275" s="8"/>
    </row>
    <row r="276" spans="1:12" x14ac:dyDescent="0.25">
      <c r="A276" s="8"/>
      <c r="B276" s="8"/>
      <c r="C276" s="8"/>
      <c r="D276" s="8"/>
      <c r="E276" s="8" t="str">
        <f t="shared" si="24"/>
        <v>N/A</v>
      </c>
      <c r="F276" s="8" t="str">
        <f t="shared" si="23"/>
        <v>N/A</v>
      </c>
      <c r="G276" s="8"/>
      <c r="H276" s="8" t="str">
        <f t="shared" si="26"/>
        <v>N/A</v>
      </c>
      <c r="I276" s="164"/>
      <c r="J276" s="8"/>
      <c r="K276" s="8"/>
      <c r="L276" s="8"/>
    </row>
    <row r="277" spans="1:12" x14ac:dyDescent="0.25">
      <c r="A277" s="8"/>
      <c r="B277" s="8"/>
      <c r="C277" s="8"/>
      <c r="D277" s="8"/>
      <c r="E277" s="8" t="str">
        <f t="shared" si="24"/>
        <v>N/A</v>
      </c>
      <c r="F277" s="8" t="str">
        <f t="shared" si="23"/>
        <v>N/A</v>
      </c>
      <c r="G277" s="8"/>
      <c r="H277" s="8" t="str">
        <f t="shared" si="26"/>
        <v>N/A</v>
      </c>
      <c r="I277" s="164"/>
      <c r="J277" s="8"/>
      <c r="K277" s="8"/>
      <c r="L277" s="8"/>
    </row>
    <row r="278" spans="1:12" x14ac:dyDescent="0.25">
      <c r="A278" s="8"/>
      <c r="B278" s="8"/>
      <c r="C278" s="8"/>
      <c r="D278" s="8"/>
      <c r="E278" s="8" t="str">
        <f t="shared" si="24"/>
        <v>N/A</v>
      </c>
      <c r="F278" s="8" t="str">
        <f t="shared" si="23"/>
        <v>N/A</v>
      </c>
      <c r="G278" s="8"/>
      <c r="H278" s="8" t="str">
        <f t="shared" si="26"/>
        <v>N/A</v>
      </c>
      <c r="I278" s="164"/>
      <c r="J278" s="8"/>
      <c r="K278" s="8"/>
      <c r="L278" s="8"/>
    </row>
    <row r="279" spans="1:12" x14ac:dyDescent="0.25">
      <c r="A279" s="8"/>
      <c r="B279" s="8"/>
      <c r="C279" s="8"/>
      <c r="D279" s="8"/>
      <c r="E279" s="8" t="str">
        <f t="shared" si="24"/>
        <v>N/A</v>
      </c>
      <c r="F279" s="8" t="str">
        <f t="shared" si="23"/>
        <v>N/A</v>
      </c>
      <c r="G279" s="8"/>
      <c r="H279" s="8" t="str">
        <f t="shared" si="26"/>
        <v>N/A</v>
      </c>
      <c r="I279" s="164"/>
      <c r="J279" s="8"/>
      <c r="K279" s="8"/>
      <c r="L279" s="8"/>
    </row>
    <row r="280" spans="1:12" x14ac:dyDescent="0.25">
      <c r="A280" s="8"/>
      <c r="B280" s="8"/>
      <c r="C280" s="8"/>
      <c r="D280" s="8"/>
      <c r="E280" s="8" t="str">
        <f t="shared" si="24"/>
        <v>N/A</v>
      </c>
      <c r="F280" s="8" t="str">
        <f t="shared" si="23"/>
        <v>N/A</v>
      </c>
      <c r="G280" s="8"/>
      <c r="H280" s="8" t="str">
        <f t="shared" si="26"/>
        <v>N/A</v>
      </c>
      <c r="I280" s="164"/>
      <c r="J280" s="8"/>
      <c r="K280" s="8"/>
      <c r="L280" s="8"/>
    </row>
    <row r="281" spans="1:12" x14ac:dyDescent="0.25">
      <c r="A281" s="8"/>
      <c r="B281" s="8"/>
      <c r="C281" s="8"/>
      <c r="D281" s="8"/>
      <c r="E281" s="8" t="str">
        <f t="shared" si="24"/>
        <v>N/A</v>
      </c>
      <c r="F281" s="8" t="str">
        <f t="shared" si="23"/>
        <v>N/A</v>
      </c>
      <c r="G281" s="8"/>
      <c r="H281" s="8" t="str">
        <f t="shared" si="26"/>
        <v>N/A</v>
      </c>
      <c r="I281" s="164"/>
      <c r="J281" s="8"/>
      <c r="K281" s="8"/>
      <c r="L281" s="8"/>
    </row>
    <row r="282" spans="1:12" x14ac:dyDescent="0.25">
      <c r="A282" s="8"/>
      <c r="B282" s="8"/>
      <c r="C282" s="8"/>
      <c r="D282" s="8"/>
      <c r="E282" s="8" t="str">
        <f t="shared" si="24"/>
        <v>N/A</v>
      </c>
      <c r="F282" s="8" t="str">
        <f t="shared" ref="F282:F337" si="27">IF(D282&gt;0,D282+30,"N/A")</f>
        <v>N/A</v>
      </c>
      <c r="G282" s="8"/>
      <c r="H282" s="8" t="str">
        <f t="shared" si="26"/>
        <v>N/A</v>
      </c>
      <c r="I282" s="164"/>
      <c r="J282" s="8"/>
      <c r="K282" s="8"/>
      <c r="L282" s="8"/>
    </row>
    <row r="283" spans="1:12" x14ac:dyDescent="0.25">
      <c r="A283" s="8"/>
      <c r="B283" s="8"/>
      <c r="C283" s="8"/>
      <c r="D283" s="8"/>
      <c r="E283" s="8" t="str">
        <f t="shared" si="24"/>
        <v>N/A</v>
      </c>
      <c r="F283" s="8" t="str">
        <f t="shared" si="27"/>
        <v>N/A</v>
      </c>
      <c r="G283" s="8"/>
      <c r="H283" s="8" t="str">
        <f t="shared" si="26"/>
        <v>N/A</v>
      </c>
      <c r="I283" s="164"/>
      <c r="J283" s="8"/>
      <c r="K283" s="8"/>
      <c r="L283" s="8"/>
    </row>
    <row r="284" spans="1:12" x14ac:dyDescent="0.25">
      <c r="A284" s="8"/>
      <c r="B284" s="8"/>
      <c r="C284" s="8"/>
      <c r="D284" s="8"/>
      <c r="E284" s="8" t="str">
        <f t="shared" si="24"/>
        <v>N/A</v>
      </c>
      <c r="F284" s="8" t="str">
        <f t="shared" si="27"/>
        <v>N/A</v>
      </c>
      <c r="G284" s="8"/>
      <c r="H284" s="8" t="str">
        <f t="shared" si="26"/>
        <v>N/A</v>
      </c>
      <c r="I284" s="164"/>
      <c r="J284" s="8"/>
      <c r="K284" s="8"/>
      <c r="L284" s="8"/>
    </row>
    <row r="285" spans="1:12" x14ac:dyDescent="0.25">
      <c r="A285" s="8"/>
      <c r="B285" s="8"/>
      <c r="C285" s="8"/>
      <c r="D285" s="8"/>
      <c r="E285" s="8" t="str">
        <f t="shared" ref="E285:E337" si="28">IF(D285&gt;0,D285+15,"N/A")</f>
        <v>N/A</v>
      </c>
      <c r="F285" s="8" t="str">
        <f t="shared" si="27"/>
        <v>N/A</v>
      </c>
      <c r="G285" s="8"/>
      <c r="H285" s="8" t="str">
        <f t="shared" si="26"/>
        <v>N/A</v>
      </c>
      <c r="I285" s="164"/>
      <c r="J285" s="8"/>
      <c r="K285" s="8"/>
      <c r="L285" s="8"/>
    </row>
    <row r="286" spans="1:12" x14ac:dyDescent="0.25">
      <c r="A286" s="8"/>
      <c r="B286" s="8"/>
      <c r="C286" s="8"/>
      <c r="D286" s="8"/>
      <c r="E286" s="8" t="str">
        <f t="shared" si="28"/>
        <v>N/A</v>
      </c>
      <c r="F286" s="8" t="str">
        <f t="shared" si="27"/>
        <v>N/A</v>
      </c>
      <c r="G286" s="8"/>
      <c r="H286" s="8" t="str">
        <f t="shared" si="26"/>
        <v>N/A</v>
      </c>
      <c r="I286" s="164"/>
      <c r="J286" s="8"/>
      <c r="K286" s="8"/>
      <c r="L286" s="8"/>
    </row>
    <row r="287" spans="1:12" x14ac:dyDescent="0.25">
      <c r="A287" s="8"/>
      <c r="B287" s="8"/>
      <c r="C287" s="8"/>
      <c r="D287" s="8"/>
      <c r="E287" s="8" t="str">
        <f t="shared" si="28"/>
        <v>N/A</v>
      </c>
      <c r="F287" s="8" t="str">
        <f t="shared" si="27"/>
        <v>N/A</v>
      </c>
      <c r="G287" s="8"/>
      <c r="H287" s="8" t="str">
        <f t="shared" si="26"/>
        <v>N/A</v>
      </c>
      <c r="I287" s="164"/>
      <c r="J287" s="8"/>
      <c r="K287" s="8"/>
      <c r="L287" s="8"/>
    </row>
    <row r="288" spans="1:12" x14ac:dyDescent="0.25">
      <c r="A288" s="8"/>
      <c r="B288" s="8"/>
      <c r="C288" s="8"/>
      <c r="D288" s="8"/>
      <c r="E288" s="8" t="str">
        <f t="shared" si="28"/>
        <v>N/A</v>
      </c>
      <c r="F288" s="8" t="str">
        <f t="shared" si="27"/>
        <v>N/A</v>
      </c>
      <c r="G288" s="8"/>
      <c r="H288" s="8" t="str">
        <f t="shared" si="26"/>
        <v>N/A</v>
      </c>
      <c r="I288" s="164"/>
      <c r="J288" s="8"/>
      <c r="K288" s="8"/>
      <c r="L288" s="8"/>
    </row>
    <row r="289" spans="1:12" x14ac:dyDescent="0.25">
      <c r="A289" s="8"/>
      <c r="B289" s="8"/>
      <c r="C289" s="8"/>
      <c r="D289" s="8"/>
      <c r="E289" s="8" t="str">
        <f t="shared" si="28"/>
        <v>N/A</v>
      </c>
      <c r="F289" s="8" t="str">
        <f t="shared" si="27"/>
        <v>N/A</v>
      </c>
      <c r="G289" s="8"/>
      <c r="H289" s="8" t="str">
        <f t="shared" si="26"/>
        <v>N/A</v>
      </c>
      <c r="I289" s="164"/>
      <c r="J289" s="8"/>
      <c r="K289" s="8"/>
      <c r="L289" s="8"/>
    </row>
    <row r="290" spans="1:12" x14ac:dyDescent="0.25">
      <c r="A290" s="8"/>
      <c r="B290" s="8"/>
      <c r="C290" s="8"/>
      <c r="D290" s="8"/>
      <c r="E290" s="8" t="str">
        <f t="shared" si="28"/>
        <v>N/A</v>
      </c>
      <c r="F290" s="8" t="str">
        <f t="shared" si="27"/>
        <v>N/A</v>
      </c>
      <c r="G290" s="8"/>
      <c r="H290" s="8" t="str">
        <f t="shared" si="26"/>
        <v>N/A</v>
      </c>
      <c r="I290" s="164"/>
      <c r="J290" s="8"/>
      <c r="K290" s="8"/>
      <c r="L290" s="8"/>
    </row>
    <row r="291" spans="1:12" x14ac:dyDescent="0.25">
      <c r="A291" s="8"/>
      <c r="B291" s="8"/>
      <c r="C291" s="8"/>
      <c r="D291" s="8"/>
      <c r="E291" s="8" t="str">
        <f t="shared" si="28"/>
        <v>N/A</v>
      </c>
      <c r="F291" s="8" t="str">
        <f t="shared" si="27"/>
        <v>N/A</v>
      </c>
      <c r="G291" s="8"/>
      <c r="H291" s="8" t="str">
        <f t="shared" si="26"/>
        <v>N/A</v>
      </c>
      <c r="I291" s="164"/>
      <c r="J291" s="8"/>
      <c r="K291" s="8"/>
      <c r="L291" s="8"/>
    </row>
    <row r="292" spans="1:12" x14ac:dyDescent="0.25">
      <c r="A292" s="8"/>
      <c r="B292" s="8"/>
      <c r="C292" s="8"/>
      <c r="D292" s="8"/>
      <c r="E292" s="8" t="str">
        <f t="shared" si="28"/>
        <v>N/A</v>
      </c>
      <c r="F292" s="8" t="str">
        <f t="shared" si="27"/>
        <v>N/A</v>
      </c>
      <c r="G292" s="8"/>
      <c r="H292" s="8" t="str">
        <f t="shared" si="26"/>
        <v>N/A</v>
      </c>
      <c r="I292" s="164"/>
      <c r="J292" s="8"/>
      <c r="K292" s="8"/>
      <c r="L292" s="8"/>
    </row>
    <row r="293" spans="1:12" x14ac:dyDescent="0.25">
      <c r="A293" s="8"/>
      <c r="B293" s="8"/>
      <c r="C293" s="8"/>
      <c r="D293" s="8"/>
      <c r="E293" s="8" t="str">
        <f t="shared" si="28"/>
        <v>N/A</v>
      </c>
      <c r="F293" s="8" t="str">
        <f t="shared" si="27"/>
        <v>N/A</v>
      </c>
      <c r="G293" s="8"/>
      <c r="H293" s="8" t="str">
        <f t="shared" si="26"/>
        <v>N/A</v>
      </c>
      <c r="I293" s="164"/>
      <c r="J293" s="8"/>
      <c r="K293" s="8"/>
      <c r="L293" s="8"/>
    </row>
    <row r="294" spans="1:12" x14ac:dyDescent="0.25">
      <c r="A294" s="8"/>
      <c r="B294" s="8"/>
      <c r="C294" s="8"/>
      <c r="D294" s="8"/>
      <c r="E294" s="8" t="str">
        <f t="shared" si="28"/>
        <v>N/A</v>
      </c>
      <c r="F294" s="8" t="str">
        <f t="shared" si="27"/>
        <v>N/A</v>
      </c>
      <c r="G294" s="8"/>
      <c r="H294" s="8" t="str">
        <f t="shared" si="26"/>
        <v>N/A</v>
      </c>
      <c r="I294" s="164"/>
      <c r="J294" s="8"/>
      <c r="K294" s="8"/>
      <c r="L294" s="8"/>
    </row>
    <row r="295" spans="1:12" x14ac:dyDescent="0.25">
      <c r="A295" s="8"/>
      <c r="B295" s="8"/>
      <c r="C295" s="8"/>
      <c r="D295" s="8"/>
      <c r="E295" s="8" t="str">
        <f t="shared" si="28"/>
        <v>N/A</v>
      </c>
      <c r="F295" s="8" t="str">
        <f t="shared" si="27"/>
        <v>N/A</v>
      </c>
      <c r="G295" s="8"/>
      <c r="H295" s="8" t="str">
        <f t="shared" si="26"/>
        <v>N/A</v>
      </c>
      <c r="I295" s="164"/>
      <c r="J295" s="8"/>
      <c r="K295" s="8"/>
      <c r="L295" s="8"/>
    </row>
    <row r="296" spans="1:12" x14ac:dyDescent="0.25">
      <c r="A296" s="8"/>
      <c r="B296" s="8"/>
      <c r="C296" s="8"/>
      <c r="D296" s="8"/>
      <c r="E296" s="8" t="str">
        <f t="shared" si="28"/>
        <v>N/A</v>
      </c>
      <c r="F296" s="8" t="str">
        <f t="shared" si="27"/>
        <v>N/A</v>
      </c>
      <c r="G296" s="8"/>
      <c r="H296" s="8" t="str">
        <f t="shared" si="26"/>
        <v>N/A</v>
      </c>
      <c r="I296" s="164"/>
      <c r="J296" s="8"/>
      <c r="K296" s="8"/>
      <c r="L296" s="8"/>
    </row>
    <row r="297" spans="1:12" x14ac:dyDescent="0.25">
      <c r="A297" s="8"/>
      <c r="B297" s="8"/>
      <c r="C297" s="8"/>
      <c r="D297" s="8"/>
      <c r="E297" s="8" t="str">
        <f t="shared" si="28"/>
        <v>N/A</v>
      </c>
      <c r="F297" s="8" t="str">
        <f t="shared" si="27"/>
        <v>N/A</v>
      </c>
      <c r="G297" s="8"/>
      <c r="H297" s="8" t="str">
        <f t="shared" si="26"/>
        <v>N/A</v>
      </c>
      <c r="I297" s="164"/>
      <c r="J297" s="8"/>
      <c r="K297" s="8"/>
      <c r="L297" s="8"/>
    </row>
    <row r="298" spans="1:12" x14ac:dyDescent="0.25">
      <c r="A298" s="8"/>
      <c r="B298" s="8"/>
      <c r="C298" s="8"/>
      <c r="D298" s="8"/>
      <c r="E298" s="8" t="str">
        <f t="shared" si="28"/>
        <v>N/A</v>
      </c>
      <c r="F298" s="8" t="str">
        <f t="shared" si="27"/>
        <v>N/A</v>
      </c>
      <c r="G298" s="8"/>
      <c r="H298" s="8" t="str">
        <f t="shared" si="26"/>
        <v>N/A</v>
      </c>
      <c r="I298" s="164"/>
      <c r="J298" s="8"/>
      <c r="K298" s="8"/>
      <c r="L298" s="8"/>
    </row>
    <row r="299" spans="1:12" x14ac:dyDescent="0.25">
      <c r="A299" s="8"/>
      <c r="B299" s="8"/>
      <c r="C299" s="8"/>
      <c r="D299" s="8"/>
      <c r="E299" s="8" t="str">
        <f t="shared" si="28"/>
        <v>N/A</v>
      </c>
      <c r="F299" s="8" t="str">
        <f t="shared" si="27"/>
        <v>N/A</v>
      </c>
      <c r="G299" s="8"/>
      <c r="H299" s="8" t="str">
        <f t="shared" si="26"/>
        <v>N/A</v>
      </c>
      <c r="I299" s="164"/>
      <c r="J299" s="8"/>
      <c r="K299" s="8"/>
      <c r="L299" s="8"/>
    </row>
    <row r="300" spans="1:12" x14ac:dyDescent="0.25">
      <c r="A300" s="8"/>
      <c r="B300" s="8"/>
      <c r="C300" s="8"/>
      <c r="D300" s="8"/>
      <c r="E300" s="8" t="str">
        <f t="shared" si="28"/>
        <v>N/A</v>
      </c>
      <c r="F300" s="8" t="str">
        <f t="shared" si="27"/>
        <v>N/A</v>
      </c>
      <c r="G300" s="8"/>
      <c r="H300" s="8" t="str">
        <f t="shared" si="26"/>
        <v>N/A</v>
      </c>
      <c r="I300" s="164"/>
      <c r="J300" s="8"/>
      <c r="K300" s="8"/>
      <c r="L300" s="8"/>
    </row>
    <row r="301" spans="1:12" x14ac:dyDescent="0.25">
      <c r="A301" s="8"/>
      <c r="B301" s="8"/>
      <c r="C301" s="8"/>
      <c r="D301" s="8"/>
      <c r="E301" s="8" t="str">
        <f t="shared" si="28"/>
        <v>N/A</v>
      </c>
      <c r="F301" s="8" t="str">
        <f t="shared" si="27"/>
        <v>N/A</v>
      </c>
      <c r="G301" s="8"/>
      <c r="H301" s="8" t="str">
        <f t="shared" si="26"/>
        <v>N/A</v>
      </c>
      <c r="I301" s="164"/>
      <c r="J301" s="8"/>
      <c r="K301" s="8"/>
      <c r="L301" s="8"/>
    </row>
    <row r="302" spans="1:12" x14ac:dyDescent="0.25">
      <c r="A302" s="8"/>
      <c r="B302" s="8"/>
      <c r="C302" s="8"/>
      <c r="D302" s="8"/>
      <c r="E302" s="8" t="str">
        <f t="shared" si="28"/>
        <v>N/A</v>
      </c>
      <c r="F302" s="8" t="str">
        <f t="shared" si="27"/>
        <v>N/A</v>
      </c>
      <c r="G302" s="8"/>
      <c r="H302" s="8" t="str">
        <f t="shared" si="26"/>
        <v>N/A</v>
      </c>
      <c r="I302" s="164"/>
      <c r="J302" s="8"/>
      <c r="K302" s="8"/>
      <c r="L302" s="8"/>
    </row>
    <row r="303" spans="1:12" x14ac:dyDescent="0.25">
      <c r="A303" s="8"/>
      <c r="B303" s="8"/>
      <c r="C303" s="8"/>
      <c r="D303" s="8"/>
      <c r="E303" s="8" t="str">
        <f t="shared" si="28"/>
        <v>N/A</v>
      </c>
      <c r="F303" s="8" t="str">
        <f t="shared" si="27"/>
        <v>N/A</v>
      </c>
      <c r="G303" s="8"/>
      <c r="H303" s="8" t="str">
        <f t="shared" ref="H303:H334" si="29">IF(G303&gt;0,G303+90,"N/A")</f>
        <v>N/A</v>
      </c>
      <c r="I303" s="164"/>
      <c r="J303" s="8"/>
      <c r="K303" s="8"/>
      <c r="L303" s="8"/>
    </row>
    <row r="304" spans="1:12" x14ac:dyDescent="0.25">
      <c r="A304" s="8"/>
      <c r="B304" s="8"/>
      <c r="C304" s="8"/>
      <c r="D304" s="8"/>
      <c r="E304" s="8" t="str">
        <f t="shared" si="28"/>
        <v>N/A</v>
      </c>
      <c r="F304" s="8" t="str">
        <f t="shared" si="27"/>
        <v>N/A</v>
      </c>
      <c r="G304" s="8"/>
      <c r="H304" s="8" t="str">
        <f t="shared" si="29"/>
        <v>N/A</v>
      </c>
      <c r="I304" s="164"/>
      <c r="J304" s="8"/>
      <c r="K304" s="8"/>
      <c r="L304" s="8"/>
    </row>
    <row r="305" spans="1:12" x14ac:dyDescent="0.25">
      <c r="A305" s="8"/>
      <c r="B305" s="8"/>
      <c r="C305" s="8"/>
      <c r="D305" s="8"/>
      <c r="E305" s="8" t="str">
        <f t="shared" si="28"/>
        <v>N/A</v>
      </c>
      <c r="F305" s="8" t="str">
        <f t="shared" si="27"/>
        <v>N/A</v>
      </c>
      <c r="G305" s="8"/>
      <c r="H305" s="8" t="str">
        <f t="shared" si="29"/>
        <v>N/A</v>
      </c>
      <c r="I305" s="164"/>
      <c r="J305" s="8"/>
      <c r="K305" s="8"/>
      <c r="L305" s="8"/>
    </row>
    <row r="306" spans="1:12" x14ac:dyDescent="0.25">
      <c r="A306" s="8"/>
      <c r="B306" s="8"/>
      <c r="C306" s="8"/>
      <c r="D306" s="8"/>
      <c r="E306" s="8" t="str">
        <f t="shared" si="28"/>
        <v>N/A</v>
      </c>
      <c r="F306" s="8" t="str">
        <f t="shared" si="27"/>
        <v>N/A</v>
      </c>
      <c r="G306" s="8"/>
      <c r="H306" s="8" t="str">
        <f t="shared" si="29"/>
        <v>N/A</v>
      </c>
      <c r="I306" s="164"/>
      <c r="J306" s="8"/>
      <c r="K306" s="8"/>
      <c r="L306" s="8"/>
    </row>
    <row r="307" spans="1:12" x14ac:dyDescent="0.25">
      <c r="A307" s="8"/>
      <c r="B307" s="8"/>
      <c r="C307" s="8"/>
      <c r="D307" s="8"/>
      <c r="E307" s="8" t="str">
        <f t="shared" si="28"/>
        <v>N/A</v>
      </c>
      <c r="F307" s="8" t="str">
        <f t="shared" si="27"/>
        <v>N/A</v>
      </c>
      <c r="G307" s="8"/>
      <c r="H307" s="8" t="str">
        <f t="shared" si="29"/>
        <v>N/A</v>
      </c>
      <c r="I307" s="164"/>
      <c r="J307" s="8"/>
      <c r="K307" s="8"/>
      <c r="L307" s="8"/>
    </row>
    <row r="308" spans="1:12" x14ac:dyDescent="0.25">
      <c r="A308" s="8"/>
      <c r="B308" s="8"/>
      <c r="C308" s="8"/>
      <c r="D308" s="8"/>
      <c r="E308" s="8" t="str">
        <f t="shared" si="28"/>
        <v>N/A</v>
      </c>
      <c r="F308" s="8" t="str">
        <f t="shared" si="27"/>
        <v>N/A</v>
      </c>
      <c r="G308" s="8"/>
      <c r="H308" s="8" t="str">
        <f t="shared" si="29"/>
        <v>N/A</v>
      </c>
      <c r="I308" s="164"/>
      <c r="J308" s="8"/>
      <c r="K308" s="8"/>
      <c r="L308" s="8"/>
    </row>
    <row r="309" spans="1:12" x14ac:dyDescent="0.25">
      <c r="A309" s="8"/>
      <c r="B309" s="8"/>
      <c r="C309" s="8"/>
      <c r="D309" s="8"/>
      <c r="E309" s="8" t="str">
        <f t="shared" si="28"/>
        <v>N/A</v>
      </c>
      <c r="F309" s="8" t="str">
        <f t="shared" si="27"/>
        <v>N/A</v>
      </c>
      <c r="G309" s="8"/>
      <c r="H309" s="8" t="str">
        <f t="shared" si="29"/>
        <v>N/A</v>
      </c>
      <c r="I309" s="164"/>
      <c r="J309" s="8"/>
      <c r="K309" s="8"/>
      <c r="L309" s="8"/>
    </row>
    <row r="310" spans="1:12" x14ac:dyDescent="0.25">
      <c r="A310" s="8"/>
      <c r="B310" s="8"/>
      <c r="C310" s="8"/>
      <c r="D310" s="8"/>
      <c r="E310" s="8" t="str">
        <f t="shared" si="28"/>
        <v>N/A</v>
      </c>
      <c r="F310" s="8" t="str">
        <f t="shared" si="27"/>
        <v>N/A</v>
      </c>
      <c r="G310" s="8"/>
      <c r="H310" s="8" t="str">
        <f t="shared" si="29"/>
        <v>N/A</v>
      </c>
      <c r="I310" s="164"/>
      <c r="J310" s="8"/>
      <c r="K310" s="8"/>
      <c r="L310" s="8"/>
    </row>
    <row r="311" spans="1:12" x14ac:dyDescent="0.25">
      <c r="A311" s="8"/>
      <c r="B311" s="8"/>
      <c r="C311" s="8"/>
      <c r="D311" s="8"/>
      <c r="E311" s="8" t="str">
        <f t="shared" si="28"/>
        <v>N/A</v>
      </c>
      <c r="F311" s="8" t="str">
        <f t="shared" si="27"/>
        <v>N/A</v>
      </c>
      <c r="G311" s="8"/>
      <c r="H311" s="8" t="str">
        <f t="shared" si="29"/>
        <v>N/A</v>
      </c>
      <c r="I311" s="164"/>
      <c r="J311" s="8"/>
      <c r="K311" s="8"/>
      <c r="L311" s="8"/>
    </row>
    <row r="312" spans="1:12" x14ac:dyDescent="0.25">
      <c r="A312" s="8"/>
      <c r="B312" s="8"/>
      <c r="C312" s="8"/>
      <c r="D312" s="8"/>
      <c r="E312" s="8" t="str">
        <f t="shared" si="28"/>
        <v>N/A</v>
      </c>
      <c r="F312" s="8" t="str">
        <f t="shared" si="27"/>
        <v>N/A</v>
      </c>
      <c r="G312" s="8"/>
      <c r="H312" s="8" t="str">
        <f t="shared" si="29"/>
        <v>N/A</v>
      </c>
      <c r="I312" s="164"/>
      <c r="J312" s="8"/>
      <c r="K312" s="8"/>
      <c r="L312" s="8"/>
    </row>
    <row r="313" spans="1:12" x14ac:dyDescent="0.25">
      <c r="A313" s="8"/>
      <c r="B313" s="8"/>
      <c r="C313" s="8"/>
      <c r="D313" s="8"/>
      <c r="E313" s="8" t="str">
        <f t="shared" si="28"/>
        <v>N/A</v>
      </c>
      <c r="F313" s="8" t="str">
        <f t="shared" si="27"/>
        <v>N/A</v>
      </c>
      <c r="G313" s="8"/>
      <c r="H313" s="8" t="str">
        <f t="shared" si="29"/>
        <v>N/A</v>
      </c>
      <c r="I313" s="164"/>
      <c r="J313" s="8"/>
      <c r="K313" s="8"/>
      <c r="L313" s="8"/>
    </row>
    <row r="314" spans="1:12" x14ac:dyDescent="0.25">
      <c r="A314" s="8"/>
      <c r="B314" s="8"/>
      <c r="C314" s="8"/>
      <c r="D314" s="8"/>
      <c r="E314" s="8" t="str">
        <f t="shared" si="28"/>
        <v>N/A</v>
      </c>
      <c r="F314" s="8" t="str">
        <f t="shared" si="27"/>
        <v>N/A</v>
      </c>
      <c r="G314" s="8"/>
      <c r="H314" s="8" t="str">
        <f t="shared" si="29"/>
        <v>N/A</v>
      </c>
      <c r="I314" s="164"/>
      <c r="J314" s="8"/>
      <c r="K314" s="8"/>
      <c r="L314" s="8"/>
    </row>
    <row r="315" spans="1:12" x14ac:dyDescent="0.25">
      <c r="A315" s="8"/>
      <c r="B315" s="8"/>
      <c r="C315" s="8"/>
      <c r="D315" s="8"/>
      <c r="E315" s="8" t="str">
        <f t="shared" si="28"/>
        <v>N/A</v>
      </c>
      <c r="F315" s="8" t="str">
        <f t="shared" si="27"/>
        <v>N/A</v>
      </c>
      <c r="G315" s="8"/>
      <c r="H315" s="8" t="str">
        <f t="shared" si="29"/>
        <v>N/A</v>
      </c>
      <c r="I315" s="164"/>
      <c r="J315" s="8"/>
      <c r="K315" s="8"/>
      <c r="L315" s="8"/>
    </row>
    <row r="316" spans="1:12" x14ac:dyDescent="0.25">
      <c r="A316" s="8"/>
      <c r="B316" s="8"/>
      <c r="C316" s="8"/>
      <c r="D316" s="8"/>
      <c r="E316" s="8" t="str">
        <f t="shared" si="28"/>
        <v>N/A</v>
      </c>
      <c r="F316" s="8" t="str">
        <f t="shared" si="27"/>
        <v>N/A</v>
      </c>
      <c r="G316" s="8"/>
      <c r="H316" s="8" t="str">
        <f t="shared" si="29"/>
        <v>N/A</v>
      </c>
      <c r="I316" s="164"/>
      <c r="J316" s="8"/>
      <c r="K316" s="8"/>
      <c r="L316" s="8"/>
    </row>
    <row r="317" spans="1:12" x14ac:dyDescent="0.25">
      <c r="A317" s="8"/>
      <c r="B317" s="8"/>
      <c r="C317" s="8"/>
      <c r="D317" s="8"/>
      <c r="E317" s="8" t="str">
        <f t="shared" si="28"/>
        <v>N/A</v>
      </c>
      <c r="F317" s="8" t="str">
        <f t="shared" si="27"/>
        <v>N/A</v>
      </c>
      <c r="G317" s="8"/>
      <c r="H317" s="8" t="str">
        <f t="shared" si="29"/>
        <v>N/A</v>
      </c>
      <c r="I317" s="164"/>
      <c r="J317" s="8"/>
      <c r="K317" s="8"/>
      <c r="L317" s="8"/>
    </row>
    <row r="318" spans="1:12" x14ac:dyDescent="0.25">
      <c r="A318" s="8"/>
      <c r="B318" s="8"/>
      <c r="C318" s="8"/>
      <c r="D318" s="8"/>
      <c r="E318" s="8" t="str">
        <f t="shared" si="28"/>
        <v>N/A</v>
      </c>
      <c r="F318" s="8" t="str">
        <f t="shared" si="27"/>
        <v>N/A</v>
      </c>
      <c r="G318" s="8"/>
      <c r="H318" s="8" t="str">
        <f t="shared" si="29"/>
        <v>N/A</v>
      </c>
      <c r="I318" s="164"/>
      <c r="J318" s="8"/>
      <c r="K318" s="8"/>
      <c r="L318" s="8"/>
    </row>
    <row r="319" spans="1:12" x14ac:dyDescent="0.25">
      <c r="A319" s="8"/>
      <c r="B319" s="8"/>
      <c r="C319" s="8"/>
      <c r="D319" s="8"/>
      <c r="E319" s="8" t="str">
        <f t="shared" si="28"/>
        <v>N/A</v>
      </c>
      <c r="F319" s="8" t="str">
        <f t="shared" si="27"/>
        <v>N/A</v>
      </c>
      <c r="G319" s="8"/>
      <c r="H319" s="8" t="str">
        <f t="shared" si="29"/>
        <v>N/A</v>
      </c>
      <c r="I319" s="164"/>
      <c r="J319" s="8"/>
      <c r="K319" s="8"/>
      <c r="L319" s="8"/>
    </row>
    <row r="320" spans="1:12" x14ac:dyDescent="0.25">
      <c r="A320" s="8"/>
      <c r="B320" s="8"/>
      <c r="C320" s="8"/>
      <c r="D320" s="8"/>
      <c r="E320" s="8" t="str">
        <f t="shared" si="28"/>
        <v>N/A</v>
      </c>
      <c r="F320" s="8" t="str">
        <f t="shared" si="27"/>
        <v>N/A</v>
      </c>
      <c r="G320" s="8"/>
      <c r="H320" s="8" t="str">
        <f t="shared" si="29"/>
        <v>N/A</v>
      </c>
      <c r="I320" s="164"/>
      <c r="J320" s="8"/>
      <c r="K320" s="8"/>
      <c r="L320" s="8"/>
    </row>
    <row r="321" spans="1:12" x14ac:dyDescent="0.25">
      <c r="A321" s="8"/>
      <c r="B321" s="8"/>
      <c r="C321" s="8"/>
      <c r="D321" s="8"/>
      <c r="E321" s="8" t="str">
        <f t="shared" si="28"/>
        <v>N/A</v>
      </c>
      <c r="F321" s="8" t="str">
        <f t="shared" si="27"/>
        <v>N/A</v>
      </c>
      <c r="G321" s="8"/>
      <c r="H321" s="8" t="str">
        <f t="shared" si="29"/>
        <v>N/A</v>
      </c>
      <c r="I321" s="164"/>
      <c r="J321" s="8"/>
      <c r="K321" s="8"/>
      <c r="L321" s="8"/>
    </row>
    <row r="322" spans="1:12" x14ac:dyDescent="0.25">
      <c r="A322" s="8"/>
      <c r="B322" s="8"/>
      <c r="C322" s="8"/>
      <c r="D322" s="8"/>
      <c r="E322" s="8" t="str">
        <f t="shared" si="28"/>
        <v>N/A</v>
      </c>
      <c r="F322" s="8" t="str">
        <f t="shared" si="27"/>
        <v>N/A</v>
      </c>
      <c r="G322" s="8"/>
      <c r="H322" s="8" t="str">
        <f t="shared" si="29"/>
        <v>N/A</v>
      </c>
      <c r="I322" s="164"/>
      <c r="J322" s="8"/>
      <c r="K322" s="8"/>
      <c r="L322" s="8"/>
    </row>
    <row r="323" spans="1:12" x14ac:dyDescent="0.25">
      <c r="A323" s="8"/>
      <c r="B323" s="8"/>
      <c r="C323" s="8"/>
      <c r="D323" s="8"/>
      <c r="E323" s="8" t="str">
        <f t="shared" si="28"/>
        <v>N/A</v>
      </c>
      <c r="F323" s="8" t="str">
        <f t="shared" si="27"/>
        <v>N/A</v>
      </c>
      <c r="G323" s="8"/>
      <c r="H323" s="8" t="str">
        <f t="shared" si="29"/>
        <v>N/A</v>
      </c>
      <c r="I323" s="164"/>
      <c r="J323" s="8"/>
      <c r="K323" s="8"/>
      <c r="L323" s="8"/>
    </row>
    <row r="324" spans="1:12" x14ac:dyDescent="0.25">
      <c r="A324" s="8"/>
      <c r="B324" s="8"/>
      <c r="C324" s="8"/>
      <c r="D324" s="8"/>
      <c r="E324" s="8" t="str">
        <f t="shared" si="28"/>
        <v>N/A</v>
      </c>
      <c r="F324" s="8" t="str">
        <f t="shared" si="27"/>
        <v>N/A</v>
      </c>
      <c r="G324" s="8"/>
      <c r="H324" s="8" t="str">
        <f t="shared" si="29"/>
        <v>N/A</v>
      </c>
      <c r="I324" s="164"/>
      <c r="J324" s="8"/>
      <c r="K324" s="8"/>
      <c r="L324" s="8"/>
    </row>
    <row r="325" spans="1:12" x14ac:dyDescent="0.25">
      <c r="A325" s="8"/>
      <c r="B325" s="8"/>
      <c r="C325" s="8"/>
      <c r="D325" s="8"/>
      <c r="E325" s="8" t="str">
        <f t="shared" si="28"/>
        <v>N/A</v>
      </c>
      <c r="F325" s="8" t="str">
        <f t="shared" si="27"/>
        <v>N/A</v>
      </c>
      <c r="G325" s="8"/>
      <c r="H325" s="8" t="str">
        <f t="shared" si="29"/>
        <v>N/A</v>
      </c>
      <c r="I325" s="164"/>
      <c r="J325" s="8"/>
      <c r="K325" s="8"/>
      <c r="L325" s="8"/>
    </row>
    <row r="326" spans="1:12" x14ac:dyDescent="0.25">
      <c r="A326" s="8"/>
      <c r="B326" s="8"/>
      <c r="C326" s="8"/>
      <c r="D326" s="8"/>
      <c r="E326" s="8" t="str">
        <f t="shared" si="28"/>
        <v>N/A</v>
      </c>
      <c r="F326" s="8" t="str">
        <f t="shared" si="27"/>
        <v>N/A</v>
      </c>
      <c r="G326" s="8"/>
      <c r="H326" s="8" t="str">
        <f t="shared" si="29"/>
        <v>N/A</v>
      </c>
      <c r="I326" s="164"/>
      <c r="J326" s="8"/>
      <c r="K326" s="8"/>
      <c r="L326" s="8"/>
    </row>
    <row r="327" spans="1:12" x14ac:dyDescent="0.25">
      <c r="A327" s="8"/>
      <c r="B327" s="8"/>
      <c r="C327" s="8"/>
      <c r="D327" s="8"/>
      <c r="E327" s="8" t="str">
        <f t="shared" si="28"/>
        <v>N/A</v>
      </c>
      <c r="F327" s="8" t="str">
        <f t="shared" si="27"/>
        <v>N/A</v>
      </c>
      <c r="G327" s="8"/>
      <c r="H327" s="8" t="str">
        <f t="shared" si="29"/>
        <v>N/A</v>
      </c>
      <c r="I327" s="164"/>
      <c r="J327" s="8"/>
      <c r="K327" s="8"/>
      <c r="L327" s="8"/>
    </row>
    <row r="328" spans="1:12" x14ac:dyDescent="0.25">
      <c r="A328" s="8"/>
      <c r="B328" s="8"/>
      <c r="C328" s="8"/>
      <c r="D328" s="8"/>
      <c r="E328" s="8" t="str">
        <f t="shared" si="28"/>
        <v>N/A</v>
      </c>
      <c r="F328" s="8" t="str">
        <f t="shared" si="27"/>
        <v>N/A</v>
      </c>
      <c r="G328" s="8"/>
      <c r="H328" s="8" t="str">
        <f t="shared" si="29"/>
        <v>N/A</v>
      </c>
      <c r="I328" s="164"/>
      <c r="J328" s="8"/>
      <c r="K328" s="8"/>
      <c r="L328" s="8"/>
    </row>
    <row r="329" spans="1:12" x14ac:dyDescent="0.25">
      <c r="A329" s="8"/>
      <c r="B329" s="8"/>
      <c r="C329" s="8"/>
      <c r="D329" s="8"/>
      <c r="E329" s="8" t="str">
        <f t="shared" si="28"/>
        <v>N/A</v>
      </c>
      <c r="F329" s="8" t="str">
        <f t="shared" si="27"/>
        <v>N/A</v>
      </c>
      <c r="G329" s="8"/>
      <c r="H329" s="8" t="str">
        <f t="shared" si="29"/>
        <v>N/A</v>
      </c>
      <c r="I329" s="164"/>
      <c r="J329" s="8"/>
      <c r="K329" s="8"/>
      <c r="L329" s="8"/>
    </row>
    <row r="330" spans="1:12" x14ac:dyDescent="0.25">
      <c r="A330" s="8"/>
      <c r="B330" s="8"/>
      <c r="C330" s="8"/>
      <c r="D330" s="8"/>
      <c r="E330" s="8" t="str">
        <f t="shared" si="28"/>
        <v>N/A</v>
      </c>
      <c r="F330" s="8" t="str">
        <f t="shared" si="27"/>
        <v>N/A</v>
      </c>
      <c r="G330" s="8"/>
      <c r="H330" s="8" t="str">
        <f t="shared" si="29"/>
        <v>N/A</v>
      </c>
      <c r="I330" s="164"/>
      <c r="J330" s="8"/>
      <c r="K330" s="8"/>
      <c r="L330" s="8"/>
    </row>
    <row r="331" spans="1:12" x14ac:dyDescent="0.25">
      <c r="A331" s="8"/>
      <c r="B331" s="8"/>
      <c r="C331" s="8"/>
      <c r="D331" s="8"/>
      <c r="E331" s="8" t="str">
        <f t="shared" si="28"/>
        <v>N/A</v>
      </c>
      <c r="F331" s="8" t="str">
        <f t="shared" si="27"/>
        <v>N/A</v>
      </c>
      <c r="G331" s="8"/>
      <c r="H331" s="8" t="str">
        <f t="shared" si="29"/>
        <v>N/A</v>
      </c>
      <c r="I331" s="164"/>
      <c r="J331" s="8"/>
      <c r="K331" s="8"/>
      <c r="L331" s="8"/>
    </row>
    <row r="332" spans="1:12" x14ac:dyDescent="0.25">
      <c r="A332" s="8"/>
      <c r="B332" s="8"/>
      <c r="C332" s="8"/>
      <c r="D332" s="8"/>
      <c r="E332" s="8" t="str">
        <f t="shared" si="28"/>
        <v>N/A</v>
      </c>
      <c r="F332" s="8" t="str">
        <f t="shared" si="27"/>
        <v>N/A</v>
      </c>
      <c r="G332" s="8"/>
      <c r="H332" s="8" t="str">
        <f t="shared" si="29"/>
        <v>N/A</v>
      </c>
      <c r="I332" s="164"/>
      <c r="J332" s="8"/>
      <c r="K332" s="8"/>
      <c r="L332" s="8"/>
    </row>
    <row r="333" spans="1:12" x14ac:dyDescent="0.25">
      <c r="A333" s="8"/>
      <c r="B333" s="8"/>
      <c r="C333" s="8"/>
      <c r="D333" s="8"/>
      <c r="E333" s="8" t="str">
        <f t="shared" si="28"/>
        <v>N/A</v>
      </c>
      <c r="F333" s="8" t="str">
        <f t="shared" si="27"/>
        <v>N/A</v>
      </c>
      <c r="G333" s="8"/>
      <c r="H333" s="8" t="str">
        <f t="shared" si="29"/>
        <v>N/A</v>
      </c>
      <c r="I333" s="164"/>
      <c r="J333" s="8"/>
      <c r="K333" s="8"/>
      <c r="L333" s="8"/>
    </row>
    <row r="334" spans="1:12" x14ac:dyDescent="0.25">
      <c r="A334" s="8"/>
      <c r="B334" s="8"/>
      <c r="C334" s="8"/>
      <c r="D334" s="8"/>
      <c r="E334" s="8" t="str">
        <f t="shared" si="28"/>
        <v>N/A</v>
      </c>
      <c r="F334" s="8" t="str">
        <f t="shared" si="27"/>
        <v>N/A</v>
      </c>
      <c r="G334" s="8"/>
      <c r="H334" s="8" t="str">
        <f t="shared" si="29"/>
        <v>N/A</v>
      </c>
      <c r="I334" s="164"/>
      <c r="J334" s="8"/>
      <c r="K334" s="8"/>
      <c r="L334" s="8"/>
    </row>
    <row r="335" spans="1:12" x14ac:dyDescent="0.25">
      <c r="A335" s="8"/>
      <c r="B335" s="8"/>
      <c r="C335" s="8"/>
      <c r="D335" s="8"/>
      <c r="E335" s="8" t="str">
        <f t="shared" si="28"/>
        <v>N/A</v>
      </c>
      <c r="F335" s="8" t="str">
        <f t="shared" si="27"/>
        <v>N/A</v>
      </c>
      <c r="G335" s="8"/>
      <c r="H335" s="8" t="str">
        <f>IF(G335&gt;0,G335+90,"N/A")</f>
        <v>N/A</v>
      </c>
      <c r="I335" s="164"/>
      <c r="J335" s="8"/>
      <c r="K335" s="8"/>
      <c r="L335" s="8"/>
    </row>
    <row r="336" spans="1:12" x14ac:dyDescent="0.25">
      <c r="A336" s="8"/>
      <c r="B336" s="8"/>
      <c r="C336" s="8"/>
      <c r="D336" s="8"/>
      <c r="E336" s="8" t="str">
        <f t="shared" si="28"/>
        <v>N/A</v>
      </c>
      <c r="F336" s="8" t="str">
        <f t="shared" si="27"/>
        <v>N/A</v>
      </c>
      <c r="G336" s="8"/>
      <c r="H336" s="8" t="str">
        <f>IF(G336&gt;0,G336+90,"N/A")</f>
        <v>N/A</v>
      </c>
      <c r="I336" s="164"/>
      <c r="J336" s="8"/>
      <c r="K336" s="8"/>
      <c r="L336" s="8"/>
    </row>
    <row r="337" spans="1:12" x14ac:dyDescent="0.25">
      <c r="A337" s="8"/>
      <c r="B337" s="8"/>
      <c r="C337" s="8"/>
      <c r="D337" s="8"/>
      <c r="E337" s="8" t="str">
        <f t="shared" si="28"/>
        <v>N/A</v>
      </c>
      <c r="F337" s="8" t="str">
        <f t="shared" si="27"/>
        <v>N/A</v>
      </c>
      <c r="G337" s="8"/>
      <c r="H337" s="8" t="str">
        <f>IF(G337&gt;0,G337+90,"N/A")</f>
        <v>N/A</v>
      </c>
      <c r="I337" s="164"/>
      <c r="J337" s="8"/>
      <c r="K337" s="8"/>
      <c r="L337" s="8"/>
    </row>
    <row r="338" spans="1:12" x14ac:dyDescent="0.25">
      <c r="A338" s="8"/>
      <c r="B338" s="8"/>
      <c r="C338" s="8"/>
      <c r="D338" s="8"/>
      <c r="E338" s="8"/>
      <c r="F338" s="8"/>
      <c r="G338" s="8"/>
      <c r="H338" s="8"/>
      <c r="I338" s="164"/>
      <c r="J338" s="8"/>
      <c r="K338" s="8"/>
      <c r="L338" s="8"/>
    </row>
    <row r="339" spans="1:12" x14ac:dyDescent="0.25">
      <c r="A339" s="8"/>
      <c r="B339" s="8"/>
      <c r="C339" s="8"/>
      <c r="D339" s="8"/>
      <c r="E339" s="8"/>
      <c r="F339" s="8"/>
      <c r="G339" s="8"/>
      <c r="H339" s="8"/>
      <c r="I339" s="164"/>
      <c r="J339" s="8"/>
      <c r="K339" s="8"/>
      <c r="L339" s="8"/>
    </row>
    <row r="340" spans="1:12" x14ac:dyDescent="0.25">
      <c r="A340" s="8"/>
      <c r="B340" s="8"/>
      <c r="C340" s="8"/>
      <c r="D340" s="8"/>
      <c r="E340" s="8"/>
      <c r="F340" s="8"/>
      <c r="G340" s="8"/>
      <c r="H340" s="8"/>
      <c r="I340" s="164"/>
      <c r="J340" s="8"/>
      <c r="K340" s="8"/>
      <c r="L340" s="8"/>
    </row>
    <row r="341" spans="1:12" x14ac:dyDescent="0.25">
      <c r="A341" s="8"/>
      <c r="B341" s="8"/>
      <c r="C341" s="8"/>
      <c r="D341" s="8"/>
      <c r="E341" s="8"/>
      <c r="F341" s="8"/>
      <c r="G341" s="8"/>
      <c r="H341" s="8"/>
      <c r="I341" s="164"/>
      <c r="J341" s="8"/>
      <c r="K341" s="8"/>
      <c r="L341" s="8"/>
    </row>
    <row r="342" spans="1:12" x14ac:dyDescent="0.25">
      <c r="A342" s="8"/>
      <c r="B342" s="8"/>
      <c r="C342" s="8"/>
      <c r="D342" s="8"/>
      <c r="E342" s="8"/>
      <c r="F342" s="8"/>
      <c r="G342" s="8"/>
      <c r="H342" s="8"/>
      <c r="I342" s="164"/>
      <c r="J342" s="8"/>
      <c r="K342" s="8"/>
      <c r="L342" s="8"/>
    </row>
    <row r="343" spans="1:12" x14ac:dyDescent="0.25">
      <c r="A343" s="8"/>
      <c r="B343" s="8"/>
      <c r="C343" s="8"/>
      <c r="D343" s="8"/>
      <c r="E343" s="8"/>
      <c r="F343" s="8"/>
      <c r="G343" s="8"/>
      <c r="H343" s="8"/>
      <c r="I343" s="164"/>
      <c r="J343" s="8"/>
      <c r="K343" s="8"/>
      <c r="L343" s="8"/>
    </row>
    <row r="344" spans="1:12" x14ac:dyDescent="0.25">
      <c r="A344" s="8"/>
      <c r="B344" s="8"/>
      <c r="C344" s="8"/>
      <c r="D344" s="8"/>
      <c r="E344" s="8"/>
      <c r="F344" s="8"/>
      <c r="G344" s="8"/>
      <c r="H344" s="8"/>
      <c r="I344" s="164"/>
      <c r="J344" s="8"/>
      <c r="K344" s="8"/>
      <c r="L344" s="8"/>
    </row>
    <row r="345" spans="1:12" x14ac:dyDescent="0.25">
      <c r="A345" s="8"/>
      <c r="B345" s="8"/>
      <c r="C345" s="8"/>
      <c r="D345" s="8"/>
      <c r="E345" s="8"/>
      <c r="F345" s="8"/>
      <c r="G345" s="8"/>
      <c r="H345" s="8"/>
      <c r="I345" s="164"/>
      <c r="J345" s="8"/>
      <c r="K345" s="8"/>
      <c r="L345" s="8"/>
    </row>
    <row r="346" spans="1:12" x14ac:dyDescent="0.25">
      <c r="A346" s="8"/>
      <c r="B346" s="8"/>
      <c r="C346" s="8"/>
      <c r="D346" s="8"/>
      <c r="E346" s="8"/>
      <c r="F346" s="8"/>
      <c r="G346" s="8"/>
      <c r="H346" s="8"/>
      <c r="I346" s="164"/>
      <c r="J346" s="8"/>
      <c r="K346" s="8"/>
      <c r="L346" s="8"/>
    </row>
    <row r="347" spans="1:12" x14ac:dyDescent="0.25">
      <c r="A347" s="8"/>
      <c r="B347" s="8"/>
      <c r="C347" s="8"/>
      <c r="D347" s="8"/>
      <c r="E347" s="8"/>
      <c r="F347" s="8"/>
      <c r="G347" s="8"/>
      <c r="H347" s="8"/>
      <c r="I347" s="164"/>
      <c r="J347" s="8"/>
      <c r="K347" s="8"/>
      <c r="L347" s="8"/>
    </row>
    <row r="348" spans="1:12" x14ac:dyDescent="0.25">
      <c r="A348" s="8"/>
      <c r="B348" s="8"/>
      <c r="C348" s="8"/>
      <c r="D348" s="8"/>
      <c r="E348" s="8"/>
      <c r="F348" s="8"/>
      <c r="G348" s="8"/>
      <c r="H348" s="8"/>
      <c r="I348" s="164"/>
      <c r="J348" s="8"/>
      <c r="K348" s="8"/>
      <c r="L348" s="8"/>
    </row>
    <row r="349" spans="1:12" x14ac:dyDescent="0.25">
      <c r="A349" s="8"/>
      <c r="B349" s="8"/>
      <c r="C349" s="8"/>
      <c r="D349" s="8"/>
      <c r="E349" s="8"/>
      <c r="F349" s="8"/>
      <c r="G349" s="8"/>
      <c r="H349" s="8"/>
      <c r="I349" s="164"/>
      <c r="J349" s="8"/>
      <c r="K349" s="8"/>
      <c r="L349" s="8"/>
    </row>
    <row r="350" spans="1:12" x14ac:dyDescent="0.25">
      <c r="A350" s="8"/>
      <c r="B350" s="8"/>
      <c r="C350" s="8"/>
      <c r="D350" s="8"/>
      <c r="E350" s="8"/>
      <c r="F350" s="8"/>
      <c r="G350" s="8"/>
      <c r="H350" s="8"/>
      <c r="I350" s="164"/>
      <c r="J350" s="8"/>
      <c r="K350" s="8"/>
      <c r="L350" s="8"/>
    </row>
    <row r="351" spans="1:12" x14ac:dyDescent="0.25">
      <c r="A351" s="8"/>
      <c r="B351" s="8"/>
      <c r="C351" s="8"/>
      <c r="D351" s="8"/>
      <c r="E351" s="8"/>
      <c r="F351" s="8"/>
      <c r="G351" s="8"/>
      <c r="H351" s="8"/>
      <c r="I351" s="164"/>
      <c r="J351" s="8"/>
      <c r="K351" s="8"/>
      <c r="L351" s="8"/>
    </row>
    <row r="352" spans="1:12" x14ac:dyDescent="0.25">
      <c r="A352" s="8"/>
      <c r="B352" s="8"/>
      <c r="C352" s="8"/>
      <c r="D352" s="8"/>
      <c r="E352" s="8"/>
      <c r="F352" s="8"/>
      <c r="G352" s="8"/>
      <c r="H352" s="8"/>
      <c r="I352" s="164"/>
      <c r="J352" s="8"/>
      <c r="K352" s="8"/>
      <c r="L352" s="8"/>
    </row>
    <row r="353" spans="1:12" x14ac:dyDescent="0.25">
      <c r="A353" s="8"/>
      <c r="B353" s="8"/>
      <c r="C353" s="8"/>
      <c r="D353" s="8"/>
      <c r="E353" s="8"/>
      <c r="F353" s="8"/>
      <c r="G353" s="8"/>
      <c r="H353" s="8"/>
      <c r="I353" s="164"/>
      <c r="J353" s="8"/>
      <c r="K353" s="8"/>
      <c r="L353" s="8"/>
    </row>
    <row r="354" spans="1:12" x14ac:dyDescent="0.25">
      <c r="A354" s="8"/>
      <c r="B354" s="8"/>
      <c r="C354" s="8"/>
      <c r="D354" s="8"/>
      <c r="E354" s="8"/>
      <c r="F354" s="8"/>
      <c r="G354" s="8"/>
      <c r="H354" s="8"/>
      <c r="I354" s="164"/>
      <c r="J354" s="8"/>
      <c r="K354" s="8"/>
      <c r="L354" s="8"/>
    </row>
    <row r="355" spans="1:12" x14ac:dyDescent="0.25">
      <c r="A355" s="8"/>
      <c r="B355" s="8"/>
      <c r="C355" s="8"/>
      <c r="D355" s="8"/>
      <c r="E355" s="8"/>
      <c r="F355" s="8"/>
      <c r="G355" s="8"/>
      <c r="H355" s="8"/>
      <c r="I355" s="164"/>
      <c r="J355" s="8"/>
      <c r="K355" s="8"/>
      <c r="L355" s="8"/>
    </row>
    <row r="356" spans="1:12" x14ac:dyDescent="0.25">
      <c r="A356" s="8"/>
      <c r="B356" s="8"/>
      <c r="C356" s="8"/>
      <c r="D356" s="8"/>
      <c r="E356" s="8"/>
      <c r="F356" s="8"/>
      <c r="G356" s="8"/>
      <c r="H356" s="8"/>
      <c r="I356" s="164"/>
      <c r="J356" s="8"/>
      <c r="K356" s="8"/>
      <c r="L356" s="8"/>
    </row>
    <row r="357" spans="1:12" x14ac:dyDescent="0.25">
      <c r="A357" s="8"/>
      <c r="B357" s="8"/>
      <c r="C357" s="8"/>
      <c r="D357" s="8"/>
      <c r="E357" s="8"/>
      <c r="F357" s="8"/>
      <c r="G357" s="8"/>
      <c r="H357" s="8"/>
      <c r="I357" s="164"/>
      <c r="J357" s="8"/>
      <c r="K357" s="8"/>
      <c r="L357" s="8"/>
    </row>
    <row r="358" spans="1:12" x14ac:dyDescent="0.25">
      <c r="A358" s="8"/>
      <c r="B358" s="8"/>
      <c r="C358" s="8"/>
      <c r="D358" s="8"/>
      <c r="E358" s="8"/>
      <c r="F358" s="8"/>
      <c r="G358" s="8"/>
      <c r="H358" s="8"/>
      <c r="I358" s="164"/>
      <c r="J358" s="8"/>
      <c r="K358" s="8"/>
      <c r="L358" s="8"/>
    </row>
    <row r="359" spans="1:12" x14ac:dyDescent="0.25">
      <c r="A359" s="8"/>
      <c r="B359" s="8"/>
      <c r="C359" s="8"/>
      <c r="D359" s="8"/>
      <c r="E359" s="8"/>
      <c r="F359" s="8"/>
      <c r="G359" s="8"/>
      <c r="H359" s="8"/>
      <c r="I359" s="164"/>
      <c r="J359" s="8"/>
      <c r="K359" s="8"/>
      <c r="L359" s="8"/>
    </row>
    <row r="360" spans="1:12" x14ac:dyDescent="0.25">
      <c r="A360" s="8"/>
      <c r="B360" s="8"/>
      <c r="C360" s="8"/>
      <c r="D360" s="8"/>
      <c r="E360" s="8"/>
      <c r="F360" s="8"/>
      <c r="G360" s="8"/>
      <c r="H360" s="8"/>
      <c r="I360" s="164"/>
      <c r="J360" s="8"/>
      <c r="K360" s="8"/>
      <c r="L360" s="8"/>
    </row>
    <row r="361" spans="1:12" x14ac:dyDescent="0.25">
      <c r="A361" s="8"/>
      <c r="B361" s="8"/>
      <c r="C361" s="8"/>
      <c r="D361" s="8"/>
      <c r="E361" s="8"/>
      <c r="F361" s="8"/>
      <c r="G361" s="8"/>
      <c r="H361" s="8"/>
      <c r="I361" s="164"/>
      <c r="J361" s="8"/>
      <c r="K361" s="8"/>
      <c r="L361" s="8"/>
    </row>
    <row r="362" spans="1:12" x14ac:dyDescent="0.25">
      <c r="A362" s="8"/>
      <c r="B362" s="8"/>
      <c r="C362" s="8"/>
      <c r="D362" s="8"/>
      <c r="E362" s="8"/>
      <c r="F362" s="8"/>
      <c r="G362" s="8"/>
      <c r="H362" s="8"/>
      <c r="I362" s="164"/>
      <c r="J362" s="8"/>
      <c r="K362" s="8"/>
      <c r="L362" s="8"/>
    </row>
    <row r="363" spans="1:12" x14ac:dyDescent="0.25">
      <c r="A363" s="8"/>
      <c r="B363" s="8"/>
      <c r="C363" s="8"/>
      <c r="D363" s="8"/>
      <c r="E363" s="8"/>
      <c r="F363" s="8"/>
      <c r="G363" s="8"/>
      <c r="H363" s="8"/>
      <c r="I363" s="164"/>
      <c r="J363" s="8"/>
      <c r="K363" s="8"/>
      <c r="L363" s="8"/>
    </row>
    <row r="364" spans="1:12" x14ac:dyDescent="0.25">
      <c r="A364" s="8"/>
      <c r="B364" s="8"/>
      <c r="C364" s="8"/>
      <c r="D364" s="8"/>
      <c r="E364" s="8"/>
      <c r="F364" s="8"/>
      <c r="G364" s="8"/>
      <c r="H364" s="8"/>
      <c r="I364" s="164"/>
      <c r="J364" s="8"/>
      <c r="K364" s="8"/>
      <c r="L364" s="8"/>
    </row>
    <row r="365" spans="1:12" x14ac:dyDescent="0.25">
      <c r="A365" s="8"/>
      <c r="B365" s="8"/>
      <c r="C365" s="8"/>
      <c r="D365" s="8"/>
      <c r="E365" s="8"/>
      <c r="F365" s="8"/>
      <c r="G365" s="8"/>
      <c r="H365" s="8"/>
      <c r="I365" s="164"/>
      <c r="J365" s="8"/>
      <c r="K365" s="8"/>
      <c r="L365" s="8"/>
    </row>
    <row r="366" spans="1:12" x14ac:dyDescent="0.25">
      <c r="A366" s="8"/>
      <c r="B366" s="8"/>
      <c r="C366" s="8"/>
      <c r="D366" s="8"/>
      <c r="E366" s="8"/>
      <c r="F366" s="8"/>
      <c r="G366" s="8"/>
      <c r="H366" s="8"/>
      <c r="I366" s="164"/>
      <c r="J366" s="8"/>
      <c r="K366" s="8"/>
      <c r="L366" s="8"/>
    </row>
    <row r="367" spans="1:12" x14ac:dyDescent="0.25">
      <c r="A367" s="8"/>
      <c r="B367" s="8"/>
      <c r="C367" s="8"/>
      <c r="D367" s="8"/>
      <c r="E367" s="8"/>
      <c r="F367" s="8"/>
      <c r="G367" s="8"/>
      <c r="H367" s="8"/>
      <c r="I367" s="164"/>
      <c r="J367" s="8"/>
      <c r="K367" s="8"/>
      <c r="L367" s="8"/>
    </row>
    <row r="368" spans="1:12" x14ac:dyDescent="0.25">
      <c r="A368" s="8"/>
      <c r="B368" s="8"/>
      <c r="C368" s="8"/>
      <c r="D368" s="8"/>
      <c r="E368" s="8"/>
      <c r="F368" s="8"/>
      <c r="G368" s="8"/>
      <c r="H368" s="8"/>
      <c r="I368" s="164"/>
      <c r="J368" s="8"/>
      <c r="K368" s="8"/>
      <c r="L368" s="8"/>
    </row>
    <row r="369" spans="1:12" x14ac:dyDescent="0.25">
      <c r="A369" s="8"/>
      <c r="B369" s="8"/>
      <c r="C369" s="8"/>
      <c r="D369" s="8"/>
      <c r="E369" s="8"/>
      <c r="F369" s="8"/>
      <c r="G369" s="8"/>
      <c r="H369" s="8"/>
      <c r="I369" s="164"/>
      <c r="J369" s="8"/>
      <c r="K369" s="8"/>
      <c r="L369" s="8"/>
    </row>
    <row r="370" spans="1:12" x14ac:dyDescent="0.25">
      <c r="A370" s="8"/>
      <c r="B370" s="8"/>
      <c r="C370" s="8"/>
      <c r="D370" s="8"/>
      <c r="E370" s="8"/>
      <c r="F370" s="8"/>
      <c r="G370" s="8"/>
      <c r="H370" s="8"/>
      <c r="I370" s="164"/>
      <c r="J370" s="8"/>
      <c r="K370" s="8"/>
      <c r="L370" s="8"/>
    </row>
    <row r="371" spans="1:12" x14ac:dyDescent="0.25">
      <c r="A371" s="8"/>
      <c r="B371" s="8"/>
      <c r="C371" s="8"/>
      <c r="D371" s="8"/>
      <c r="E371" s="8"/>
      <c r="F371" s="8"/>
      <c r="G371" s="8"/>
      <c r="H371" s="8"/>
      <c r="I371" s="164"/>
      <c r="J371" s="8"/>
      <c r="K371" s="8"/>
      <c r="L371" s="8"/>
    </row>
    <row r="372" spans="1:12" x14ac:dyDescent="0.25">
      <c r="A372" s="8"/>
      <c r="B372" s="8"/>
      <c r="C372" s="8"/>
      <c r="D372" s="8"/>
      <c r="E372" s="8"/>
      <c r="F372" s="8"/>
      <c r="G372" s="8"/>
      <c r="H372" s="8"/>
      <c r="I372" s="164"/>
      <c r="J372" s="8"/>
      <c r="K372" s="8"/>
      <c r="L372" s="8"/>
    </row>
    <row r="373" spans="1:12" x14ac:dyDescent="0.25">
      <c r="A373" s="8"/>
      <c r="B373" s="8"/>
      <c r="C373" s="8"/>
      <c r="D373" s="8"/>
      <c r="E373" s="8"/>
      <c r="F373" s="8"/>
      <c r="G373" s="8"/>
      <c r="H373" s="8"/>
      <c r="I373" s="164"/>
      <c r="J373" s="8"/>
      <c r="K373" s="8"/>
      <c r="L373" s="8"/>
    </row>
    <row r="374" spans="1:12" x14ac:dyDescent="0.25">
      <c r="A374" s="8"/>
      <c r="B374" s="8"/>
      <c r="C374" s="8"/>
      <c r="D374" s="8"/>
      <c r="E374" s="8"/>
      <c r="F374" s="8"/>
      <c r="G374" s="8"/>
      <c r="H374" s="8"/>
      <c r="I374" s="164"/>
      <c r="J374" s="8"/>
      <c r="K374" s="8"/>
      <c r="L374" s="8"/>
    </row>
    <row r="375" spans="1:12" x14ac:dyDescent="0.25">
      <c r="A375" s="8"/>
      <c r="B375" s="8"/>
      <c r="C375" s="8"/>
      <c r="D375" s="8"/>
      <c r="E375" s="8"/>
      <c r="F375" s="8"/>
      <c r="G375" s="8"/>
      <c r="H375" s="8"/>
      <c r="I375" s="164"/>
      <c r="J375" s="8"/>
      <c r="K375" s="8"/>
      <c r="L375" s="8"/>
    </row>
    <row r="376" spans="1:12" x14ac:dyDescent="0.25">
      <c r="A376" s="8"/>
      <c r="B376" s="8"/>
      <c r="C376" s="8"/>
      <c r="D376" s="8"/>
      <c r="E376" s="8"/>
      <c r="F376" s="8"/>
      <c r="G376" s="8"/>
      <c r="H376" s="8"/>
      <c r="I376" s="164"/>
      <c r="J376" s="8"/>
      <c r="K376" s="8"/>
      <c r="L376" s="8"/>
    </row>
    <row r="377" spans="1:12" x14ac:dyDescent="0.25">
      <c r="A377" s="8"/>
      <c r="B377" s="8"/>
      <c r="C377" s="8"/>
      <c r="D377" s="8"/>
      <c r="E377" s="8"/>
      <c r="F377" s="8"/>
      <c r="G377" s="8"/>
      <c r="H377" s="8"/>
      <c r="I377" s="164"/>
      <c r="J377" s="8"/>
      <c r="K377" s="8"/>
      <c r="L377" s="8"/>
    </row>
    <row r="378" spans="1:12" x14ac:dyDescent="0.25">
      <c r="A378" s="8"/>
      <c r="B378" s="8"/>
      <c r="C378" s="8"/>
      <c r="D378" s="8"/>
      <c r="E378" s="8"/>
      <c r="F378" s="8"/>
      <c r="G378" s="8"/>
      <c r="H378" s="8"/>
      <c r="I378" s="164"/>
      <c r="J378" s="8"/>
      <c r="K378" s="8"/>
      <c r="L378" s="8"/>
    </row>
    <row r="379" spans="1:12" x14ac:dyDescent="0.25">
      <c r="A379" s="8"/>
      <c r="B379" s="8"/>
      <c r="C379" s="8"/>
      <c r="D379" s="8"/>
      <c r="E379" s="8"/>
      <c r="F379" s="8"/>
      <c r="G379" s="8"/>
      <c r="H379" s="8"/>
      <c r="I379" s="164"/>
      <c r="J379" s="8"/>
      <c r="K379" s="8"/>
      <c r="L379" s="8"/>
    </row>
    <row r="380" spans="1:12" x14ac:dyDescent="0.25">
      <c r="A380" s="8"/>
      <c r="B380" s="8"/>
      <c r="C380" s="8"/>
      <c r="D380" s="8"/>
      <c r="E380" s="8"/>
      <c r="F380" s="8"/>
      <c r="G380" s="8"/>
      <c r="H380" s="8"/>
      <c r="I380" s="164"/>
      <c r="J380" s="8"/>
      <c r="K380" s="8"/>
      <c r="L380" s="8"/>
    </row>
    <row r="381" spans="1:12" x14ac:dyDescent="0.25">
      <c r="A381" s="8"/>
      <c r="B381" s="8"/>
      <c r="C381" s="8"/>
      <c r="D381" s="8"/>
      <c r="E381" s="8"/>
      <c r="F381" s="8"/>
      <c r="G381" s="8"/>
      <c r="H381" s="8"/>
      <c r="I381" s="164"/>
      <c r="J381" s="8"/>
      <c r="K381" s="8"/>
      <c r="L381" s="8"/>
    </row>
    <row r="382" spans="1:12" x14ac:dyDescent="0.25">
      <c r="A382" s="8"/>
      <c r="B382" s="8"/>
      <c r="C382" s="8"/>
      <c r="D382" s="8"/>
      <c r="E382" s="8"/>
      <c r="F382" s="8"/>
      <c r="G382" s="8"/>
      <c r="H382" s="8"/>
      <c r="I382" s="164"/>
      <c r="J382" s="8"/>
      <c r="K382" s="8"/>
      <c r="L382" s="8"/>
    </row>
    <row r="383" spans="1:12" x14ac:dyDescent="0.25">
      <c r="A383" s="8"/>
      <c r="B383" s="8"/>
      <c r="C383" s="8"/>
      <c r="D383" s="8"/>
      <c r="E383" s="8"/>
      <c r="F383" s="8"/>
      <c r="G383" s="8"/>
      <c r="H383" s="8"/>
      <c r="I383" s="164"/>
      <c r="J383" s="8"/>
      <c r="K383" s="8"/>
      <c r="L383" s="8"/>
    </row>
    <row r="384" spans="1:12" x14ac:dyDescent="0.25">
      <c r="A384" s="8"/>
      <c r="B384" s="8"/>
      <c r="C384" s="8"/>
      <c r="D384" s="8"/>
      <c r="E384" s="8"/>
      <c r="F384" s="8"/>
      <c r="G384" s="8"/>
      <c r="H384" s="8"/>
      <c r="I384" s="164"/>
      <c r="J384" s="8"/>
      <c r="K384" s="8"/>
      <c r="L384" s="8"/>
    </row>
    <row r="385" spans="1:12" x14ac:dyDescent="0.25">
      <c r="A385" s="8"/>
      <c r="B385" s="8"/>
      <c r="C385" s="8"/>
      <c r="D385" s="8"/>
      <c r="E385" s="8"/>
      <c r="F385" s="8"/>
      <c r="G385" s="8"/>
      <c r="H385" s="8"/>
      <c r="I385" s="164"/>
      <c r="J385" s="8"/>
      <c r="K385" s="8"/>
      <c r="L385" s="8"/>
    </row>
    <row r="386" spans="1:12" x14ac:dyDescent="0.25">
      <c r="A386" s="8"/>
      <c r="B386" s="8"/>
      <c r="C386" s="8"/>
      <c r="D386" s="8"/>
      <c r="E386" s="8"/>
      <c r="F386" s="8"/>
      <c r="G386" s="8"/>
      <c r="H386" s="8"/>
      <c r="I386" s="164"/>
      <c r="J386" s="8"/>
      <c r="K386" s="8"/>
      <c r="L386" s="8"/>
    </row>
    <row r="387" spans="1:12" x14ac:dyDescent="0.25">
      <c r="A387" s="8"/>
      <c r="B387" s="8"/>
      <c r="C387" s="8"/>
      <c r="D387" s="8"/>
      <c r="E387" s="8"/>
      <c r="F387" s="8"/>
      <c r="G387" s="8"/>
      <c r="H387" s="8"/>
      <c r="I387" s="164"/>
      <c r="J387" s="8"/>
      <c r="K387" s="8"/>
      <c r="L387" s="8"/>
    </row>
    <row r="388" spans="1:12" x14ac:dyDescent="0.25">
      <c r="A388" s="8"/>
      <c r="B388" s="8"/>
      <c r="C388" s="8"/>
      <c r="D388" s="8"/>
      <c r="E388" s="8"/>
      <c r="F388" s="8"/>
      <c r="G388" s="8"/>
      <c r="H388" s="8"/>
      <c r="I388" s="164"/>
      <c r="J388" s="8"/>
      <c r="K388" s="8"/>
      <c r="L388" s="8"/>
    </row>
    <row r="389" spans="1:12" x14ac:dyDescent="0.25">
      <c r="A389" s="8"/>
      <c r="B389" s="8"/>
      <c r="C389" s="8"/>
      <c r="D389" s="8"/>
      <c r="E389" s="8"/>
      <c r="F389" s="8"/>
      <c r="G389" s="8"/>
      <c r="H389" s="8"/>
      <c r="I389" s="164"/>
      <c r="J389" s="8"/>
      <c r="K389" s="8"/>
      <c r="L389" s="8"/>
    </row>
    <row r="390" spans="1:12" x14ac:dyDescent="0.25">
      <c r="A390" s="8"/>
      <c r="B390" s="8"/>
      <c r="C390" s="8"/>
      <c r="D390" s="8"/>
      <c r="E390" s="8"/>
      <c r="F390" s="8"/>
      <c r="G390" s="8"/>
      <c r="H390" s="8"/>
      <c r="I390" s="164"/>
      <c r="J390" s="8"/>
      <c r="K390" s="8"/>
      <c r="L390" s="8"/>
    </row>
    <row r="391" spans="1:12" x14ac:dyDescent="0.25">
      <c r="A391" s="8"/>
      <c r="B391" s="8"/>
      <c r="C391" s="8"/>
      <c r="D391" s="8"/>
      <c r="E391" s="8"/>
      <c r="F391" s="8"/>
      <c r="G391" s="8"/>
      <c r="H391" s="8"/>
      <c r="I391" s="164"/>
      <c r="J391" s="8"/>
      <c r="K391" s="8"/>
      <c r="L391" s="8"/>
    </row>
    <row r="392" spans="1:12" x14ac:dyDescent="0.25">
      <c r="A392" s="8"/>
      <c r="B392" s="8"/>
      <c r="C392" s="8"/>
      <c r="D392" s="8"/>
      <c r="E392" s="8"/>
      <c r="F392" s="8"/>
      <c r="G392" s="8"/>
      <c r="H392" s="8"/>
      <c r="I392" s="164"/>
      <c r="J392" s="8"/>
      <c r="K392" s="8"/>
      <c r="L392" s="8"/>
    </row>
    <row r="393" spans="1:12" x14ac:dyDescent="0.25">
      <c r="A393" s="8"/>
      <c r="B393" s="8"/>
      <c r="C393" s="8"/>
      <c r="D393" s="8"/>
      <c r="E393" s="8"/>
      <c r="F393" s="8"/>
      <c r="G393" s="8"/>
      <c r="H393" s="8"/>
      <c r="I393" s="164"/>
      <c r="J393" s="8"/>
      <c r="K393" s="8"/>
      <c r="L393" s="8"/>
    </row>
    <row r="394" spans="1:12" x14ac:dyDescent="0.25">
      <c r="A394" s="8"/>
      <c r="B394" s="8"/>
      <c r="C394" s="8"/>
      <c r="D394" s="8"/>
      <c r="E394" s="8"/>
      <c r="F394" s="8"/>
      <c r="G394" s="8"/>
      <c r="H394" s="8"/>
      <c r="I394" s="164"/>
      <c r="J394" s="8"/>
      <c r="K394" s="8"/>
      <c r="L394" s="8"/>
    </row>
    <row r="395" spans="1:12" x14ac:dyDescent="0.25">
      <c r="A395" s="8"/>
      <c r="B395" s="8"/>
      <c r="C395" s="8"/>
      <c r="D395" s="8"/>
      <c r="E395" s="8"/>
      <c r="F395" s="8"/>
      <c r="G395" s="8"/>
      <c r="H395" s="8"/>
      <c r="I395" s="164"/>
      <c r="J395" s="8"/>
      <c r="K395" s="8"/>
      <c r="L395" s="8"/>
    </row>
    <row r="396" spans="1:12" x14ac:dyDescent="0.25">
      <c r="A396" s="8"/>
      <c r="B396" s="8"/>
      <c r="C396" s="8"/>
      <c r="D396" s="8"/>
      <c r="E396" s="8"/>
      <c r="F396" s="8"/>
      <c r="G396" s="8"/>
      <c r="H396" s="8"/>
      <c r="I396" s="164"/>
      <c r="J396" s="8"/>
      <c r="K396" s="8"/>
      <c r="L396" s="8"/>
    </row>
    <row r="397" spans="1:12" x14ac:dyDescent="0.25">
      <c r="A397" s="8"/>
      <c r="B397" s="8"/>
      <c r="C397" s="8"/>
      <c r="D397" s="8"/>
      <c r="E397" s="8"/>
      <c r="F397" s="8"/>
      <c r="G397" s="8"/>
      <c r="H397" s="8"/>
      <c r="I397" s="164"/>
      <c r="J397" s="8"/>
      <c r="K397" s="8"/>
      <c r="L397" s="8"/>
    </row>
    <row r="398" spans="1:12" x14ac:dyDescent="0.25">
      <c r="A398" s="8"/>
      <c r="B398" s="8"/>
      <c r="C398" s="8"/>
      <c r="D398" s="8"/>
      <c r="E398" s="8"/>
      <c r="F398" s="8"/>
      <c r="G398" s="8"/>
      <c r="H398" s="8"/>
      <c r="I398" s="164"/>
      <c r="J398" s="8"/>
      <c r="K398" s="8"/>
      <c r="L398" s="8"/>
    </row>
    <row r="399" spans="1:12" x14ac:dyDescent="0.25">
      <c r="A399" s="8"/>
      <c r="B399" s="8"/>
      <c r="C399" s="8"/>
      <c r="D399" s="8"/>
      <c r="E399" s="8"/>
      <c r="F399" s="8"/>
      <c r="G399" s="8"/>
      <c r="H399" s="8"/>
      <c r="I399" s="164"/>
      <c r="J399" s="8"/>
      <c r="K399" s="8"/>
      <c r="L399" s="8"/>
    </row>
    <row r="400" spans="1:12" x14ac:dyDescent="0.25">
      <c r="A400" s="8"/>
      <c r="B400" s="8"/>
      <c r="C400" s="8"/>
      <c r="D400" s="8"/>
      <c r="E400" s="8"/>
      <c r="F400" s="8"/>
      <c r="G400" s="8"/>
      <c r="H400" s="8"/>
      <c r="I400" s="164"/>
      <c r="J400" s="8"/>
      <c r="K400" s="8"/>
      <c r="L400" s="8"/>
    </row>
    <row r="401" spans="1:12" x14ac:dyDescent="0.25">
      <c r="A401" s="8"/>
      <c r="B401" s="8"/>
      <c r="C401" s="8"/>
      <c r="D401" s="8"/>
      <c r="E401" s="8"/>
      <c r="F401" s="8"/>
      <c r="G401" s="8"/>
      <c r="H401" s="8"/>
      <c r="I401" s="164"/>
      <c r="J401" s="8"/>
      <c r="K401" s="8"/>
      <c r="L401" s="8"/>
    </row>
    <row r="402" spans="1:12" x14ac:dyDescent="0.25">
      <c r="A402" s="8"/>
      <c r="B402" s="8"/>
      <c r="C402" s="8"/>
      <c r="D402" s="8"/>
      <c r="E402" s="8"/>
      <c r="F402" s="8"/>
      <c r="G402" s="8"/>
      <c r="H402" s="8"/>
      <c r="I402" s="164"/>
      <c r="J402" s="8"/>
      <c r="K402" s="8"/>
      <c r="L402" s="8"/>
    </row>
    <row r="403" spans="1:12" x14ac:dyDescent="0.25">
      <c r="A403" s="8"/>
      <c r="B403" s="8"/>
      <c r="C403" s="8"/>
      <c r="D403" s="8"/>
      <c r="E403" s="8"/>
      <c r="F403" s="8"/>
      <c r="G403" s="8"/>
      <c r="H403" s="8"/>
      <c r="I403" s="164"/>
      <c r="J403" s="8"/>
      <c r="K403" s="8"/>
      <c r="L403" s="8"/>
    </row>
    <row r="404" spans="1:12" x14ac:dyDescent="0.25">
      <c r="A404" s="8"/>
      <c r="B404" s="8"/>
      <c r="C404" s="8"/>
      <c r="D404" s="8"/>
      <c r="E404" s="8"/>
      <c r="F404" s="8"/>
      <c r="G404" s="8"/>
      <c r="H404" s="8"/>
      <c r="I404" s="164"/>
      <c r="J404" s="8"/>
      <c r="K404" s="8"/>
      <c r="L404" s="8"/>
    </row>
    <row r="405" spans="1:12" x14ac:dyDescent="0.25">
      <c r="A405" s="8"/>
      <c r="B405" s="8"/>
      <c r="C405" s="8"/>
      <c r="D405" s="8"/>
      <c r="E405" s="8"/>
      <c r="F405" s="8"/>
      <c r="G405" s="8"/>
      <c r="H405" s="8"/>
      <c r="I405" s="164"/>
      <c r="J405" s="8"/>
      <c r="K405" s="8"/>
      <c r="L405" s="8"/>
    </row>
    <row r="406" spans="1:12" x14ac:dyDescent="0.25">
      <c r="A406" s="8"/>
      <c r="B406" s="8"/>
      <c r="C406" s="8"/>
      <c r="D406" s="8"/>
      <c r="E406" s="8"/>
      <c r="F406" s="8"/>
      <c r="G406" s="8"/>
      <c r="H406" s="8"/>
      <c r="I406" s="164"/>
      <c r="J406" s="8"/>
      <c r="K406" s="8"/>
      <c r="L406" s="8"/>
    </row>
    <row r="407" spans="1:12" x14ac:dyDescent="0.25">
      <c r="A407" s="8"/>
      <c r="B407" s="8"/>
      <c r="C407" s="8"/>
      <c r="D407" s="8"/>
      <c r="E407" s="8"/>
      <c r="F407" s="8"/>
      <c r="G407" s="8"/>
      <c r="H407" s="8"/>
      <c r="I407" s="164"/>
      <c r="J407" s="8"/>
      <c r="K407" s="8"/>
      <c r="L407" s="8"/>
    </row>
    <row r="408" spans="1:12" x14ac:dyDescent="0.25">
      <c r="A408" s="8"/>
      <c r="B408" s="8"/>
      <c r="C408" s="8"/>
      <c r="D408" s="8"/>
      <c r="E408" s="8"/>
      <c r="F408" s="8"/>
      <c r="G408" s="8"/>
      <c r="H408" s="8"/>
      <c r="I408" s="164"/>
      <c r="J408" s="8"/>
      <c r="K408" s="8"/>
      <c r="L408" s="8"/>
    </row>
    <row r="409" spans="1:12" x14ac:dyDescent="0.25">
      <c r="A409" s="8"/>
      <c r="B409" s="8"/>
      <c r="C409" s="8"/>
      <c r="D409" s="8"/>
      <c r="E409" s="8"/>
      <c r="F409" s="8"/>
      <c r="G409" s="8"/>
      <c r="H409" s="8"/>
      <c r="I409" s="164"/>
      <c r="J409" s="8"/>
      <c r="K409" s="8"/>
      <c r="L409" s="8"/>
    </row>
    <row r="410" spans="1:12" x14ac:dyDescent="0.25">
      <c r="A410" s="8"/>
      <c r="B410" s="8"/>
      <c r="C410" s="8"/>
      <c r="D410" s="8"/>
      <c r="E410" s="8"/>
      <c r="F410" s="8"/>
      <c r="G410" s="8"/>
      <c r="H410" s="8"/>
      <c r="I410" s="164"/>
      <c r="J410" s="8"/>
      <c r="K410" s="8"/>
      <c r="L410" s="8"/>
    </row>
    <row r="411" spans="1:12" x14ac:dyDescent="0.25">
      <c r="A411" s="8"/>
      <c r="B411" s="8"/>
      <c r="C411" s="8"/>
      <c r="D411" s="8"/>
      <c r="E411" s="8"/>
      <c r="F411" s="8"/>
      <c r="G411" s="8"/>
      <c r="H411" s="8"/>
      <c r="I411" s="164"/>
      <c r="J411" s="8"/>
      <c r="K411" s="8"/>
      <c r="L411" s="8"/>
    </row>
    <row r="412" spans="1:12" x14ac:dyDescent="0.25">
      <c r="A412" s="8"/>
      <c r="B412" s="8"/>
      <c r="C412" s="8"/>
      <c r="D412" s="8"/>
      <c r="E412" s="8"/>
      <c r="F412" s="8"/>
      <c r="G412" s="8"/>
      <c r="H412" s="8"/>
      <c r="I412" s="164"/>
      <c r="J412" s="8"/>
      <c r="K412" s="8"/>
      <c r="L412" s="8"/>
    </row>
    <row r="413" spans="1:12" x14ac:dyDescent="0.25">
      <c r="A413" s="8"/>
      <c r="B413" s="8"/>
      <c r="C413" s="8"/>
      <c r="D413" s="8"/>
      <c r="E413" s="8"/>
      <c r="F413" s="8"/>
      <c r="G413" s="8"/>
      <c r="H413" s="8"/>
      <c r="I413" s="164"/>
      <c r="J413" s="8"/>
      <c r="K413" s="8"/>
      <c r="L413" s="8"/>
    </row>
    <row r="414" spans="1:12" x14ac:dyDescent="0.25">
      <c r="A414" s="8"/>
      <c r="B414" s="8"/>
      <c r="C414" s="8"/>
      <c r="D414" s="8"/>
      <c r="E414" s="8"/>
      <c r="F414" s="8"/>
      <c r="G414" s="8"/>
      <c r="H414" s="8"/>
      <c r="I414" s="164"/>
      <c r="J414" s="8"/>
      <c r="K414" s="8"/>
      <c r="L414" s="8"/>
    </row>
    <row r="415" spans="1:12" x14ac:dyDescent="0.25">
      <c r="A415" s="8"/>
      <c r="B415" s="8"/>
      <c r="C415" s="8"/>
      <c r="D415" s="8"/>
      <c r="E415" s="8"/>
      <c r="F415" s="8"/>
      <c r="G415" s="8"/>
      <c r="H415" s="8"/>
      <c r="I415" s="164"/>
      <c r="J415" s="8"/>
      <c r="K415" s="8"/>
      <c r="L415" s="8"/>
    </row>
    <row r="416" spans="1:12" x14ac:dyDescent="0.25">
      <c r="A416" s="8"/>
      <c r="B416" s="8"/>
      <c r="C416" s="8"/>
      <c r="D416" s="8"/>
      <c r="E416" s="8"/>
      <c r="F416" s="8"/>
      <c r="G416" s="8"/>
      <c r="H416" s="8"/>
      <c r="I416" s="164"/>
      <c r="J416" s="8"/>
      <c r="K416" s="8"/>
      <c r="L416" s="8"/>
    </row>
    <row r="417" spans="1:12" x14ac:dyDescent="0.25">
      <c r="A417" s="8"/>
      <c r="B417" s="8"/>
      <c r="C417" s="8"/>
      <c r="D417" s="8"/>
      <c r="E417" s="8"/>
      <c r="F417" s="8"/>
      <c r="G417" s="8"/>
      <c r="H417" s="8"/>
      <c r="I417" s="164"/>
      <c r="J417" s="8"/>
      <c r="K417" s="8"/>
      <c r="L417" s="8"/>
    </row>
    <row r="418" spans="1:12" x14ac:dyDescent="0.25">
      <c r="A418" s="8"/>
      <c r="B418" s="8"/>
      <c r="C418" s="8"/>
      <c r="D418" s="8"/>
      <c r="E418" s="8"/>
      <c r="F418" s="8"/>
      <c r="G418" s="8"/>
      <c r="H418" s="8"/>
      <c r="I418" s="164"/>
      <c r="J418" s="8"/>
      <c r="K418" s="8"/>
      <c r="L418" s="8"/>
    </row>
    <row r="419" spans="1:12" x14ac:dyDescent="0.25">
      <c r="A419" s="8"/>
      <c r="B419" s="8"/>
      <c r="C419" s="8"/>
      <c r="D419" s="8"/>
      <c r="E419" s="8"/>
      <c r="F419" s="8"/>
      <c r="G419" s="8"/>
      <c r="H419" s="8"/>
      <c r="I419" s="164"/>
      <c r="J419" s="8"/>
      <c r="K419" s="8"/>
      <c r="L419" s="8"/>
    </row>
    <row r="420" spans="1:12" x14ac:dyDescent="0.25">
      <c r="A420" s="8"/>
      <c r="B420" s="8"/>
      <c r="C420" s="8"/>
      <c r="D420" s="8"/>
      <c r="E420" s="8"/>
      <c r="F420" s="8"/>
      <c r="G420" s="8"/>
      <c r="H420" s="8"/>
      <c r="I420" s="164"/>
      <c r="J420" s="8"/>
      <c r="K420" s="8"/>
      <c r="L420" s="8"/>
    </row>
    <row r="421" spans="1:12" x14ac:dyDescent="0.25">
      <c r="A421" s="8"/>
      <c r="B421" s="8"/>
      <c r="C421" s="8"/>
      <c r="D421" s="8"/>
      <c r="E421" s="8"/>
      <c r="F421" s="8"/>
      <c r="G421" s="8"/>
      <c r="H421" s="8"/>
      <c r="I421" s="164"/>
      <c r="J421" s="8"/>
      <c r="K421" s="8"/>
      <c r="L421" s="8"/>
    </row>
    <row r="422" spans="1:12" x14ac:dyDescent="0.25">
      <c r="A422" s="8"/>
      <c r="B422" s="8"/>
      <c r="C422" s="8"/>
      <c r="D422" s="8"/>
      <c r="E422" s="8"/>
      <c r="F422" s="8"/>
      <c r="G422" s="8"/>
      <c r="H422" s="8"/>
      <c r="I422" s="164"/>
      <c r="J422" s="8"/>
      <c r="K422" s="8"/>
      <c r="L422" s="8"/>
    </row>
    <row r="423" spans="1:12" x14ac:dyDescent="0.25">
      <c r="A423" s="8"/>
      <c r="B423" s="8"/>
      <c r="C423" s="8"/>
      <c r="D423" s="8"/>
      <c r="E423" s="8"/>
      <c r="F423" s="8"/>
      <c r="G423" s="8"/>
      <c r="H423" s="8"/>
      <c r="I423" s="164"/>
      <c r="J423" s="8"/>
      <c r="K423" s="8"/>
      <c r="L423" s="8"/>
    </row>
    <row r="424" spans="1:12" x14ac:dyDescent="0.25">
      <c r="A424" s="8"/>
      <c r="B424" s="8"/>
      <c r="C424" s="8"/>
      <c r="D424" s="8"/>
      <c r="E424" s="8"/>
      <c r="F424" s="8"/>
      <c r="G424" s="8"/>
      <c r="H424" s="8"/>
      <c r="I424" s="164"/>
      <c r="J424" s="8"/>
      <c r="K424" s="8"/>
      <c r="L424" s="8"/>
    </row>
    <row r="425" spans="1:12" x14ac:dyDescent="0.25">
      <c r="A425" s="8"/>
      <c r="B425" s="8"/>
      <c r="C425" s="8"/>
      <c r="D425" s="8"/>
      <c r="E425" s="8"/>
      <c r="F425" s="8"/>
      <c r="G425" s="8"/>
      <c r="H425" s="8"/>
      <c r="I425" s="164"/>
      <c r="J425" s="8"/>
      <c r="K425" s="8"/>
      <c r="L425" s="8"/>
    </row>
    <row r="426" spans="1:12" x14ac:dyDescent="0.25">
      <c r="A426" s="8"/>
      <c r="B426" s="8"/>
      <c r="C426" s="8"/>
      <c r="D426" s="8"/>
      <c r="E426" s="8"/>
      <c r="F426" s="8"/>
      <c r="G426" s="8"/>
      <c r="H426" s="8"/>
      <c r="I426" s="164"/>
      <c r="J426" s="8"/>
      <c r="K426" s="8"/>
      <c r="L426" s="8"/>
    </row>
    <row r="427" spans="1:12" x14ac:dyDescent="0.25">
      <c r="A427" s="8"/>
      <c r="B427" s="8"/>
      <c r="C427" s="8"/>
      <c r="D427" s="8"/>
      <c r="E427" s="8"/>
      <c r="F427" s="8"/>
      <c r="G427" s="8"/>
      <c r="H427" s="8"/>
      <c r="I427" s="164"/>
      <c r="J427" s="8"/>
      <c r="K427" s="8"/>
      <c r="L427" s="8"/>
    </row>
    <row r="428" spans="1:12" x14ac:dyDescent="0.25">
      <c r="A428" s="8"/>
      <c r="B428" s="8"/>
      <c r="C428" s="8"/>
      <c r="D428" s="8"/>
      <c r="E428" s="8"/>
      <c r="F428" s="8"/>
      <c r="G428" s="8"/>
      <c r="H428" s="8"/>
      <c r="I428" s="164"/>
      <c r="J428" s="8"/>
      <c r="K428" s="8"/>
      <c r="L428" s="8"/>
    </row>
    <row r="429" spans="1:12" x14ac:dyDescent="0.25">
      <c r="A429" s="8"/>
      <c r="B429" s="8"/>
      <c r="C429" s="8"/>
      <c r="D429" s="8"/>
      <c r="E429" s="8"/>
      <c r="F429" s="8"/>
      <c r="G429" s="8"/>
      <c r="H429" s="8"/>
      <c r="I429" s="164"/>
      <c r="J429" s="8"/>
      <c r="K429" s="8"/>
      <c r="L429" s="8"/>
    </row>
    <row r="430" spans="1:12" x14ac:dyDescent="0.25">
      <c r="A430" s="8"/>
      <c r="B430" s="8"/>
      <c r="C430" s="8"/>
      <c r="D430" s="8"/>
      <c r="E430" s="8"/>
      <c r="F430" s="8"/>
      <c r="G430" s="8"/>
      <c r="H430" s="8"/>
      <c r="I430" s="164"/>
      <c r="J430" s="8"/>
      <c r="K430" s="8"/>
      <c r="L430" s="8"/>
    </row>
    <row r="431" spans="1:12" x14ac:dyDescent="0.25">
      <c r="A431" s="8"/>
      <c r="B431" s="8"/>
      <c r="C431" s="8"/>
      <c r="D431" s="8"/>
      <c r="E431" s="8"/>
      <c r="F431" s="8"/>
      <c r="G431" s="8"/>
      <c r="H431" s="8"/>
      <c r="I431" s="164"/>
      <c r="J431" s="8"/>
      <c r="K431" s="8"/>
      <c r="L431" s="8"/>
    </row>
    <row r="432" spans="1:12" x14ac:dyDescent="0.25">
      <c r="A432" s="8"/>
      <c r="B432" s="8"/>
      <c r="C432" s="8"/>
      <c r="D432" s="8"/>
      <c r="E432" s="8"/>
      <c r="F432" s="8"/>
      <c r="G432" s="8"/>
      <c r="H432" s="8"/>
      <c r="I432" s="164"/>
      <c r="J432" s="8"/>
      <c r="K432" s="8"/>
      <c r="L432" s="8"/>
    </row>
    <row r="433" spans="1:12" x14ac:dyDescent="0.25">
      <c r="A433" s="8"/>
      <c r="B433" s="8"/>
      <c r="C433" s="8"/>
      <c r="D433" s="8"/>
      <c r="E433" s="8"/>
      <c r="F433" s="8"/>
      <c r="G433" s="8"/>
      <c r="H433" s="8"/>
      <c r="I433" s="164"/>
      <c r="J433" s="8"/>
      <c r="K433" s="8"/>
      <c r="L433" s="8"/>
    </row>
    <row r="434" spans="1:12" x14ac:dyDescent="0.25">
      <c r="A434" s="8"/>
      <c r="B434" s="8"/>
      <c r="C434" s="8"/>
      <c r="D434" s="8"/>
      <c r="E434" s="8"/>
      <c r="F434" s="8"/>
      <c r="G434" s="8"/>
      <c r="H434" s="8"/>
      <c r="I434" s="164"/>
      <c r="J434" s="8"/>
      <c r="K434" s="8"/>
      <c r="L434" s="8"/>
    </row>
    <row r="435" spans="1:12" x14ac:dyDescent="0.25">
      <c r="A435" s="8"/>
      <c r="B435" s="8"/>
      <c r="C435" s="8"/>
      <c r="D435" s="8"/>
      <c r="E435" s="8"/>
      <c r="F435" s="8"/>
      <c r="G435" s="8"/>
      <c r="H435" s="8"/>
      <c r="I435" s="164"/>
      <c r="J435" s="8"/>
      <c r="K435" s="8"/>
      <c r="L435" s="8"/>
    </row>
    <row r="436" spans="1:12" x14ac:dyDescent="0.25">
      <c r="A436" s="8"/>
      <c r="B436" s="8"/>
      <c r="C436" s="8"/>
      <c r="D436" s="8"/>
      <c r="E436" s="8"/>
      <c r="F436" s="8"/>
      <c r="G436" s="8"/>
      <c r="H436" s="8"/>
      <c r="I436" s="164"/>
      <c r="J436" s="8"/>
      <c r="K436" s="8"/>
      <c r="L436" s="8"/>
    </row>
    <row r="437" spans="1:12" x14ac:dyDescent="0.25">
      <c r="A437" s="8"/>
      <c r="B437" s="8"/>
      <c r="C437" s="8"/>
      <c r="D437" s="8"/>
      <c r="E437" s="8"/>
      <c r="F437" s="8"/>
      <c r="G437" s="8"/>
      <c r="H437" s="8"/>
      <c r="I437" s="164"/>
      <c r="J437" s="8"/>
      <c r="K437" s="8"/>
      <c r="L437" s="8"/>
    </row>
    <row r="438" spans="1:12" x14ac:dyDescent="0.25">
      <c r="A438" s="8"/>
      <c r="B438" s="8"/>
      <c r="C438" s="8"/>
      <c r="D438" s="8"/>
      <c r="E438" s="8"/>
      <c r="F438" s="8"/>
      <c r="G438" s="8"/>
      <c r="H438" s="8"/>
      <c r="I438" s="164"/>
      <c r="J438" s="8"/>
      <c r="K438" s="8"/>
      <c r="L438" s="8"/>
    </row>
    <row r="439" spans="1:12" x14ac:dyDescent="0.25">
      <c r="A439" s="8"/>
      <c r="B439" s="8"/>
      <c r="C439" s="8"/>
      <c r="D439" s="8"/>
      <c r="E439" s="8"/>
      <c r="F439" s="8"/>
      <c r="G439" s="8"/>
      <c r="H439" s="8"/>
      <c r="I439" s="164"/>
      <c r="J439" s="8"/>
      <c r="K439" s="8"/>
      <c r="L439" s="8"/>
    </row>
    <row r="440" spans="1:12" x14ac:dyDescent="0.25">
      <c r="A440" s="8"/>
      <c r="B440" s="8"/>
      <c r="C440" s="8"/>
      <c r="D440" s="8"/>
      <c r="E440" s="8"/>
      <c r="F440" s="8"/>
      <c r="G440" s="8"/>
      <c r="H440" s="8"/>
      <c r="I440" s="164"/>
      <c r="J440" s="8"/>
      <c r="K440" s="8"/>
      <c r="L440" s="8"/>
    </row>
    <row r="441" spans="1:12" x14ac:dyDescent="0.25">
      <c r="A441" s="8"/>
      <c r="B441" s="8"/>
      <c r="C441" s="8"/>
      <c r="D441" s="8"/>
      <c r="E441" s="8"/>
      <c r="F441" s="8"/>
      <c r="G441" s="8"/>
      <c r="H441" s="8"/>
      <c r="I441" s="164"/>
      <c r="J441" s="8"/>
      <c r="K441" s="8"/>
      <c r="L441" s="8"/>
    </row>
    <row r="442" spans="1:12" x14ac:dyDescent="0.25">
      <c r="A442" s="8"/>
      <c r="B442" s="8"/>
      <c r="C442" s="8"/>
      <c r="D442" s="8"/>
      <c r="E442" s="8"/>
      <c r="F442" s="8"/>
      <c r="G442" s="8"/>
      <c r="H442" s="8"/>
      <c r="I442" s="164"/>
      <c r="J442" s="8"/>
      <c r="K442" s="8"/>
      <c r="L442" s="8"/>
    </row>
    <row r="443" spans="1:12" x14ac:dyDescent="0.25">
      <c r="A443" s="8"/>
      <c r="B443" s="8"/>
      <c r="C443" s="8"/>
      <c r="D443" s="8"/>
      <c r="E443" s="8"/>
      <c r="F443" s="8"/>
      <c r="G443" s="8"/>
      <c r="H443" s="8"/>
      <c r="I443" s="164"/>
      <c r="J443" s="8"/>
      <c r="K443" s="8"/>
      <c r="L443" s="8"/>
    </row>
    <row r="444" spans="1:12" x14ac:dyDescent="0.25">
      <c r="A444" s="8"/>
      <c r="B444" s="8"/>
      <c r="C444" s="8"/>
      <c r="D444" s="8"/>
      <c r="E444" s="8"/>
      <c r="F444" s="8"/>
      <c r="G444" s="8"/>
      <c r="H444" s="8"/>
      <c r="I444" s="164"/>
      <c r="J444" s="8"/>
      <c r="K444" s="8"/>
      <c r="L444" s="8"/>
    </row>
  </sheetData>
  <autoFilter ref="A1:L337">
    <sortState ref="A2:L337">
      <sortCondition ref="A1:A337"/>
    </sortState>
  </autoFilter>
  <sortState ref="A2:L444">
    <sortCondition ref="C2:C444" customList="Jan,Feb,Mar,Apr,May,Jun,Jul,Aug,Sep,Oct,Nov,Dec"/>
  </sortState>
  <pageMargins left="0.7" right="0.7" top="0.75" bottom="0.75" header="0.3" footer="0.3"/>
  <pageSetup paperSize="5" scale="36"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MONITOR</vt:lpstr>
      <vt:lpstr>2012 Tracking Log</vt:lpstr>
      <vt:lpstr>2013 Tracking Log</vt:lpstr>
      <vt:lpstr>2014 Tracking Log</vt:lpstr>
      <vt:lpstr>2015 Tracking Log</vt:lpstr>
      <vt:lpstr>'2014 Tracking Log'!Print_Area</vt:lpstr>
      <vt:lpstr>MONITOR!Print_Area</vt:lpstr>
      <vt:lpstr>MONITOR!Print_Titles</vt:lpstr>
      <vt:lpstr>Print_Titles_MI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Malone</dc:creator>
  <cp:lastModifiedBy>Windows User</cp:lastModifiedBy>
  <cp:lastPrinted>2020-01-23T17:16:23Z</cp:lastPrinted>
  <dcterms:created xsi:type="dcterms:W3CDTF">2007-04-30T15:22:10Z</dcterms:created>
  <dcterms:modified xsi:type="dcterms:W3CDTF">2022-07-05T19:16:51Z</dcterms:modified>
</cp:coreProperties>
</file>